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7A94A915-CC27-4672-BECA-A9E5E6F9860A}" xr6:coauthVersionLast="47" xr6:coauthVersionMax="47" xr10:uidLastSave="{00000000-0000-0000-0000-000000000000}"/>
  <bookViews>
    <workbookView xWindow="-108" yWindow="-108" windowWidth="23256" windowHeight="12456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4" l="1"/>
  <c r="E4" i="4"/>
  <c r="E5" i="4"/>
  <c r="E6" i="4"/>
  <c r="E7" i="4"/>
  <c r="E8" i="4"/>
  <c r="E9" i="4"/>
  <c r="E10" i="4"/>
  <c r="E11" i="4"/>
  <c r="E3" i="4"/>
  <c r="K29" i="4"/>
  <c r="K30" i="4"/>
  <c r="K31" i="4"/>
  <c r="K32" i="4"/>
  <c r="K33" i="4"/>
  <c r="K34" i="4"/>
  <c r="K35" i="4"/>
  <c r="K36" i="4"/>
  <c r="K37" i="4"/>
  <c r="K28" i="4"/>
  <c r="E16" i="4"/>
  <c r="E17" i="4"/>
  <c r="E18" i="4"/>
  <c r="E19" i="4"/>
  <c r="E20" i="4"/>
  <c r="E21" i="4"/>
  <c r="E22" i="4"/>
  <c r="E23" i="4"/>
  <c r="E24" i="4"/>
  <c r="E15" i="4"/>
  <c r="H14" i="4"/>
  <c r="G5" i="8"/>
  <c r="G6" i="8"/>
  <c r="G7" i="8"/>
  <c r="G8" i="8"/>
  <c r="G9" i="8"/>
  <c r="G10" i="8"/>
  <c r="G11" i="8"/>
  <c r="G12" i="8"/>
  <c r="G4" i="8"/>
  <c r="C9" i="5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<sst xmlns="http://schemas.openxmlformats.org/spreadsheetml/2006/main" count="356" uniqueCount="235">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</sst>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78" fontId="0" fillId="0" borderId="5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B31FE1F-E251-1CE8-B172-A7AE0ABD1988}"/>
            </a:ext>
          </a:extLst>
        </xdr:cNvPr>
        <xdr:cNvSpPr/>
      </xdr:nvSpPr>
      <xdr:spPr>
        <a:xfrm>
          <a:off x="2674620" y="291846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A11" sqref="A11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5" x14ac:dyDescent="0.4">
      <c r="A1" t="s">
        <v>0</v>
      </c>
    </row>
    <row r="3" spans="1:5" x14ac:dyDescent="0.4">
      <c r="A3" s="1" t="s">
        <v>210</v>
      </c>
      <c r="B3" s="1" t="s">
        <v>211</v>
      </c>
      <c r="C3" s="1" t="s">
        <v>218</v>
      </c>
      <c r="D3" s="1" t="s">
        <v>225</v>
      </c>
      <c r="E3" s="1" t="s">
        <v>226</v>
      </c>
    </row>
    <row r="4" spans="1:5" x14ac:dyDescent="0.4">
      <c r="A4" s="1" t="s">
        <v>227</v>
      </c>
      <c r="B4" s="1" t="s">
        <v>212</v>
      </c>
      <c r="C4" s="1" t="s">
        <v>219</v>
      </c>
      <c r="D4" s="2">
        <v>1230</v>
      </c>
      <c r="E4" s="3">
        <v>8.5000000000000006E-3</v>
      </c>
    </row>
    <row r="5" spans="1:5" x14ac:dyDescent="0.4">
      <c r="A5" s="1" t="s">
        <v>228</v>
      </c>
      <c r="B5" s="1" t="s">
        <v>213</v>
      </c>
      <c r="C5" s="1" t="s">
        <v>220</v>
      </c>
      <c r="D5" s="2">
        <v>2400</v>
      </c>
      <c r="E5" s="3">
        <v>1.47E-2</v>
      </c>
    </row>
    <row r="6" spans="1:5" x14ac:dyDescent="0.4">
      <c r="A6" s="1" t="s">
        <v>229</v>
      </c>
      <c r="B6" s="1" t="s">
        <v>214</v>
      </c>
      <c r="C6" s="1" t="s">
        <v>221</v>
      </c>
      <c r="D6" s="2">
        <v>2250</v>
      </c>
      <c r="E6" s="3">
        <v>9.1000000000000004E-3</v>
      </c>
    </row>
    <row r="7" spans="1:5" x14ac:dyDescent="0.4">
      <c r="A7" s="1" t="s">
        <v>230</v>
      </c>
      <c r="B7" s="1" t="s">
        <v>215</v>
      </c>
      <c r="C7" s="1" t="s">
        <v>222</v>
      </c>
      <c r="D7" s="2">
        <v>1800</v>
      </c>
      <c r="E7" s="3">
        <v>1.06E-2</v>
      </c>
    </row>
    <row r="8" spans="1:5" x14ac:dyDescent="0.4">
      <c r="A8" s="1" t="s">
        <v>231</v>
      </c>
      <c r="B8" s="1" t="s">
        <v>216</v>
      </c>
      <c r="C8" s="1" t="s">
        <v>223</v>
      </c>
      <c r="D8" s="2">
        <v>1650</v>
      </c>
      <c r="E8" s="3">
        <v>1.2200000000000001E-2</v>
      </c>
    </row>
    <row r="9" spans="1:5" x14ac:dyDescent="0.4">
      <c r="A9" s="1" t="s">
        <v>232</v>
      </c>
      <c r="B9" s="1" t="s">
        <v>217</v>
      </c>
      <c r="C9" s="1" t="s">
        <v>224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workbookViewId="0">
      <selection activeCell="D19" sqref="D19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20" t="s">
        <v>105</v>
      </c>
      <c r="B1" s="20"/>
      <c r="C1" s="20"/>
      <c r="D1" s="20"/>
      <c r="E1" s="20"/>
      <c r="F1" s="20"/>
      <c r="G1" s="20"/>
    </row>
    <row r="3" spans="1:7" x14ac:dyDescent="0.4">
      <c r="A3" s="21" t="s">
        <v>104</v>
      </c>
      <c r="B3" s="21" t="s">
        <v>103</v>
      </c>
      <c r="C3" s="21" t="s">
        <v>108</v>
      </c>
      <c r="D3" s="21" t="s">
        <v>106</v>
      </c>
      <c r="E3" s="21" t="s">
        <v>109</v>
      </c>
      <c r="F3" s="21" t="s">
        <v>107</v>
      </c>
      <c r="G3" s="21" t="s">
        <v>128</v>
      </c>
    </row>
    <row r="4" spans="1:7" x14ac:dyDescent="0.4">
      <c r="A4" s="5" t="s">
        <v>113</v>
      </c>
      <c r="B4" s="5" t="s">
        <v>122</v>
      </c>
      <c r="C4" s="30" t="s">
        <v>110</v>
      </c>
      <c r="D4" s="22">
        <v>45752</v>
      </c>
      <c r="E4" s="5" t="s">
        <v>127</v>
      </c>
      <c r="F4" s="9">
        <v>500</v>
      </c>
      <c r="G4" s="23">
        <v>250000</v>
      </c>
    </row>
    <row r="5" spans="1:7" x14ac:dyDescent="0.4">
      <c r="A5" s="5" t="s">
        <v>114</v>
      </c>
      <c r="B5" s="5" t="s">
        <v>125</v>
      </c>
      <c r="C5" s="30"/>
      <c r="D5" s="22">
        <v>45758</v>
      </c>
      <c r="E5" s="5" t="s">
        <v>126</v>
      </c>
      <c r="F5" s="9">
        <v>1200</v>
      </c>
      <c r="G5" s="23">
        <v>216000</v>
      </c>
    </row>
    <row r="6" spans="1:7" x14ac:dyDescent="0.4">
      <c r="A6" s="5" t="s">
        <v>115</v>
      </c>
      <c r="B6" s="5" t="s">
        <v>123</v>
      </c>
      <c r="C6" s="30"/>
      <c r="D6" s="22">
        <v>45779</v>
      </c>
      <c r="E6" s="5" t="s">
        <v>127</v>
      </c>
      <c r="F6" s="9">
        <v>650</v>
      </c>
      <c r="G6" s="23">
        <v>130000</v>
      </c>
    </row>
    <row r="7" spans="1:7" x14ac:dyDescent="0.4">
      <c r="A7" s="5" t="s">
        <v>116</v>
      </c>
      <c r="B7" s="5" t="s">
        <v>125</v>
      </c>
      <c r="C7" s="30"/>
      <c r="D7" s="22">
        <v>45798</v>
      </c>
      <c r="E7" s="5" t="s">
        <v>126</v>
      </c>
      <c r="F7" s="9">
        <v>1000</v>
      </c>
      <c r="G7" s="23">
        <v>160000</v>
      </c>
    </row>
    <row r="8" spans="1:7" x14ac:dyDescent="0.4">
      <c r="A8" s="5" t="s">
        <v>118</v>
      </c>
      <c r="B8" s="5" t="s">
        <v>123</v>
      </c>
      <c r="C8" s="30" t="s">
        <v>111</v>
      </c>
      <c r="D8" s="22">
        <v>45756</v>
      </c>
      <c r="E8" s="5" t="s">
        <v>127</v>
      </c>
      <c r="F8" s="9">
        <v>850</v>
      </c>
      <c r="G8" s="23">
        <v>187000</v>
      </c>
    </row>
    <row r="9" spans="1:7" x14ac:dyDescent="0.4">
      <c r="A9" s="5" t="s">
        <v>117</v>
      </c>
      <c r="B9" s="5" t="s">
        <v>124</v>
      </c>
      <c r="C9" s="30"/>
      <c r="D9" s="22">
        <v>45793</v>
      </c>
      <c r="E9" s="5" t="s">
        <v>126</v>
      </c>
      <c r="F9" s="9">
        <v>900</v>
      </c>
      <c r="G9" s="23">
        <v>279000</v>
      </c>
    </row>
    <row r="10" spans="1:7" x14ac:dyDescent="0.4">
      <c r="A10" s="5" t="s">
        <v>119</v>
      </c>
      <c r="B10" s="5" t="s">
        <v>123</v>
      </c>
      <c r="C10" s="30" t="s">
        <v>112</v>
      </c>
      <c r="D10" s="22">
        <v>45758</v>
      </c>
      <c r="E10" s="5" t="s">
        <v>127</v>
      </c>
      <c r="F10" s="9">
        <v>750</v>
      </c>
      <c r="G10" s="23">
        <v>135000</v>
      </c>
    </row>
    <row r="11" spans="1:7" x14ac:dyDescent="0.4">
      <c r="A11" s="5" t="s">
        <v>120</v>
      </c>
      <c r="B11" s="5" t="s">
        <v>122</v>
      </c>
      <c r="C11" s="30"/>
      <c r="D11" s="22">
        <v>45771</v>
      </c>
      <c r="E11" s="5" t="s">
        <v>127</v>
      </c>
      <c r="F11" s="9">
        <v>850</v>
      </c>
      <c r="G11" s="23">
        <v>391000</v>
      </c>
    </row>
    <row r="12" spans="1:7" ht="18" thickBot="1" x14ac:dyDescent="0.45">
      <c r="A12" s="24" t="s">
        <v>121</v>
      </c>
      <c r="B12" s="24" t="s">
        <v>124</v>
      </c>
      <c r="C12" s="31"/>
      <c r="D12" s="25">
        <v>45800</v>
      </c>
      <c r="E12" s="24" t="s">
        <v>126</v>
      </c>
      <c r="F12" s="26">
        <v>1250</v>
      </c>
      <c r="G12" s="27">
        <v>350000</v>
      </c>
    </row>
    <row r="13" spans="1:7" ht="18" thickTop="1" x14ac:dyDescent="0.4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topLeftCell="A6" workbookViewId="0">
      <selection activeCell="B7" sqref="B7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32" t="s">
        <v>157</v>
      </c>
      <c r="B1" s="32"/>
      <c r="C1" s="32"/>
      <c r="D1" s="32"/>
      <c r="E1" s="32"/>
      <c r="F1" s="32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1" t="s">
        <v>158</v>
      </c>
      <c r="B18" s="1" t="s">
        <v>131</v>
      </c>
    </row>
    <row r="19" spans="1:6" x14ac:dyDescent="0.4">
      <c r="A19" s="1" t="s">
        <v>233</v>
      </c>
      <c r="B19" s="1" t="s">
        <v>234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workbookViewId="0">
      <selection activeCell="K28" sqref="K28"/>
    </sheetView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IF(_xlfn.RANK.EQ(D3,$D$3:$D$11,0)&lt;=3,CHOOSE(_xlfn.RANK.EQ(D3,$D$3:$D$11,0),"***","**","*"),"")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IF(_xlfn.RANK.EQ(D4,$D$3:$D$11,0)&lt;=3,CHOOSE(_xlfn.RANK.EQ(D4,$D$3:$D$11,0),"***","**","*"),"")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**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*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***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 t="s">
        <v>17</v>
      </c>
      <c r="H13" s="33" t="s">
        <v>36</v>
      </c>
      <c r="I13" s="34"/>
      <c r="J13" s="34"/>
      <c r="K13" s="35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30">
        <f>ROUNDUP(DAVERAGE(G2:K11,3,G13:G14),1)</f>
        <v>83.699999999999989</v>
      </c>
      <c r="I14" s="30"/>
      <c r="J14" s="30"/>
      <c r="K14" s="30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D15*HLOOKUP(A15&amp;RIGHT(C15,1),$H$22:$K$24,3,FALSE)</f>
        <v>612000</v>
      </c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D16*HLOOKUP(A16&amp;RIGHT(C16,1),$H$22:$K$24,3,FALSE)</f>
        <v>432000</v>
      </c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IF(J28/POWER(I28,2)&lt;20,"저체중",IF(J28/POWER(I28,2)&lt;=25,"표준","비만"))</f>
        <v>표준</v>
      </c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IF(J29/POWER(I29,2)&lt;20,"저체중",IF(J29/POWER(I29,2)&lt;=25,"표준","비만"))</f>
        <v>표준</v>
      </c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4">
      <c r="C36" s="33" t="s">
        <v>75</v>
      </c>
      <c r="D36" s="34"/>
      <c r="E36" s="35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4">
      <c r="C37" s="36" t="str">
        <f>TRUNC(AVERAGE(E28:E34))&amp;"("&amp;TRUNC(_xlfn.STDEV.S(E28:E34),1)&amp;")"</f>
        <v>232(41)</v>
      </c>
      <c r="D37" s="37"/>
      <c r="E37" s="38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N10" sqref="N10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39" t="s">
        <v>159</v>
      </c>
      <c r="C2" s="39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1">
        <f>PMT(C5/12,C4,-C3)</f>
        <v>664809.15379135346</v>
      </c>
    </row>
    <row r="8" spans="2:8" x14ac:dyDescent="0.4">
      <c r="D8" s="40" t="s">
        <v>161</v>
      </c>
      <c r="E8" s="40"/>
      <c r="F8" s="40"/>
      <c r="G8" s="40"/>
      <c r="H8" s="40"/>
    </row>
    <row r="9" spans="2:8" x14ac:dyDescent="0.4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">
      <c r="B10" s="40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">
      <c r="B11" s="40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">
      <c r="B12" s="40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">
      <c r="B13" s="40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">
      <c r="B14" s="40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">
      <c r="B15" s="40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S8" sqref="S8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32" t="s">
        <v>167</v>
      </c>
      <c r="B1" s="32"/>
      <c r="C1" s="32"/>
      <c r="D1" s="32"/>
      <c r="E1" s="32"/>
      <c r="F1" s="32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J15" sqref="J15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32" t="s">
        <v>181</v>
      </c>
      <c r="B1" s="32"/>
      <c r="C1" s="32"/>
      <c r="D1" s="32"/>
      <c r="E1" s="32"/>
      <c r="F1" s="32"/>
      <c r="G1" s="32"/>
    </row>
    <row r="3" spans="1:7" x14ac:dyDescent="0.4">
      <c r="A3" s="5" t="s">
        <v>179</v>
      </c>
      <c r="B3" s="5" t="s">
        <v>180</v>
      </c>
      <c r="C3" s="28" t="s">
        <v>182</v>
      </c>
      <c r="D3" s="5" t="s">
        <v>187</v>
      </c>
      <c r="E3" s="28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28">
        <v>1</v>
      </c>
      <c r="D4" s="18">
        <v>150000</v>
      </c>
      <c r="E4" s="29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28">
        <v>3</v>
      </c>
      <c r="D5" s="18">
        <v>360000</v>
      </c>
      <c r="E5" s="29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28">
        <v>3</v>
      </c>
      <c r="D6" s="18">
        <v>450000</v>
      </c>
      <c r="E6" s="29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28">
        <v>3</v>
      </c>
      <c r="D7" s="18">
        <v>450000</v>
      </c>
      <c r="E7" s="29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28">
        <v>6</v>
      </c>
      <c r="D8" s="18">
        <v>900000</v>
      </c>
      <c r="E8" s="29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28">
        <v>1</v>
      </c>
      <c r="D9" s="18">
        <v>120000</v>
      </c>
      <c r="E9" s="29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28">
        <v>6</v>
      </c>
      <c r="D10" s="18">
        <v>720000</v>
      </c>
      <c r="E10" s="29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28">
        <v>1</v>
      </c>
      <c r="D11" s="18">
        <v>150000</v>
      </c>
      <c r="E11" s="29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28">
        <v>3</v>
      </c>
      <c r="D12" s="18">
        <v>360000</v>
      </c>
      <c r="E12" s="29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opLeftCell="A6" workbookViewId="0">
      <selection activeCell="N19" sqref="N19"/>
    </sheetView>
  </sheetViews>
  <sheetFormatPr defaultRowHeight="17.399999999999999" x14ac:dyDescent="0.4"/>
  <sheetData>
    <row r="1" spans="1:5" ht="21" x14ac:dyDescent="0.4">
      <c r="A1" s="32" t="s">
        <v>205</v>
      </c>
      <c r="B1" s="32"/>
      <c r="C1" s="32"/>
      <c r="D1" s="32"/>
      <c r="E1" s="32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2025-02-05T04:40:07Z</dcterms:created>
  <dcterms:modified xsi:type="dcterms:W3CDTF">2025-12-10T04:51:44Z</dcterms:modified>
</cp:coreProperties>
</file>