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B2534E-D60E-462B-BF9E-E2A899615B5A}" xr6:coauthVersionLast="47" xr6:coauthVersionMax="47" xr10:uidLastSave="{00000000-0000-0000-0000-000000000000}"/>
  <bookViews>
    <workbookView xWindow="-108" yWindow="-108" windowWidth="23256" windowHeight="12456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'기본작업-3'!$A$28:$G$28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4" l="1"/>
  <c r="L19" i="4"/>
  <c r="L20" i="4"/>
  <c r="L21" i="4"/>
  <c r="L22" i="4"/>
  <c r="L23" i="4"/>
  <c r="L24" i="4"/>
  <c r="L25" i="4"/>
  <c r="L26" i="4"/>
  <c r="L17" i="4"/>
  <c r="K18" i="4"/>
  <c r="K19" i="4"/>
  <c r="K20" i="4"/>
  <c r="K21" i="4"/>
  <c r="K22" i="4"/>
  <c r="K23" i="4"/>
  <c r="K24" i="4"/>
  <c r="K25" i="4"/>
  <c r="K26" i="4"/>
  <c r="K17" i="4"/>
  <c r="J18" i="4"/>
  <c r="J19" i="4"/>
  <c r="J20" i="4"/>
  <c r="J21" i="4"/>
  <c r="J22" i="4"/>
  <c r="J23" i="4"/>
  <c r="J24" i="4"/>
  <c r="J25" i="4"/>
  <c r="J26" i="4"/>
  <c r="J17" i="4"/>
  <c r="E17" i="4"/>
  <c r="D18" i="4"/>
  <c r="D19" i="4"/>
  <c r="D20" i="4"/>
  <c r="D21" i="4"/>
  <c r="D22" i="4"/>
  <c r="D23" i="4"/>
  <c r="D24" i="4"/>
  <c r="D25" i="4"/>
  <c r="D26" i="4"/>
  <c r="D17" i="4"/>
  <c r="A19" i="9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<sst xmlns="http://schemas.openxmlformats.org/spreadsheetml/2006/main" count="396" uniqueCount="255">
  <si>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</si>
  <si>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</si>
  <si>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</si>
  <si>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</si>
  <si>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</si>
  <si>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</si>
  <si>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</si>
  <si>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</si>
  <si>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</si>
  <si>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</si>
  <si>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</si>
  <si>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</si>
  <si>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</si>
  <si>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</si>
  <si>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</si>
  <si>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</si>
  <si>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</si>
  <si>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</si>
  <si>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</si>
  <si>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</si>
  <si>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</si>
  <si>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</si>
  <si>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</si>
  <si>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</si>
  <si>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</si>
  <si>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</si>
  <si>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</si>
  <si>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</si>
  <si>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</si>
  <si>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</si>
  <si>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</si>
  <si>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</si>
  <si>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</si>
  <si>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</si>
  <si>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</si>
  <si>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</si>
  <si>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</si>
  <si>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</si>
  <si>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</si>
  <si>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</si>
  <si>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</si>
  <si>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</si>
  <si>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</si>
  <si>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</si>
  <si>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</si>
  <si>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</si>
  <si>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</si>
  <si>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</si>
  <si>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</si>
  <si>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</si>
  <si>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</si>
  <si>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</si>
  <si>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</si>
  <si>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</si>
  <si>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</si>
  <si>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</si>
  <si>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</si>
  <si>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</si>
  <si>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</si>
  <si>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</si>
  <si>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</si>
  <si>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</si>
  <si>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</si>
  <si>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</si>
  <si>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</si>
  <si>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</si>
  <si>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</si>
  <si>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</si>
  <si>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</si>
  <si>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</si>
  <si>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</si>
  <si>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</si>
  <si>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</si>
  <si>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</si>
  <si>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</si>
  <si>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</si>
  <si>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</si>
  <si>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</si>
  <si>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</si>
  <si>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</si>
  <si>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</si>
  <si>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</si>
  <si>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</si>
  <si>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</si>
  <si>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</si>
  <si>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</si>
  <si>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</si>
  <si>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</si>
  <si>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</si>
  <si>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</si>
  <si>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</si>
  <si>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</si>
  <si>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</si>
  <si>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</si>
  <si>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</si>
  <si>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</si>
  <si>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</si>
  <si>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</si>
  <si>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</si>
  <si>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</si>
  <si>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</si>
  <si>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</si>
  <si>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</si>
  <si>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</si>
  <si>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</si>
  <si>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</si>
  <si>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</si>
  <si>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</si>
  <si>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</si>
  <si>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</si>
  <si>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</si>
  <si>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</si>
  <si>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</si>
  <si>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</si>
  <si>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</si>
  <si>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</si>
  <si>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</si>
  <si>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</si>
  <si>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</si>
  <si>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</si>
  <si>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</si>
  <si>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</si>
  <si>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</si>
  <si>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</si>
  <si>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</si>
  <si>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</si>
  <si>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</si>
  <si>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</si>
  <si>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</si>
  <si>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</si>
  <si>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</si>
  <si>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</si>
  <si>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</si>
  <si>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</si>
  <si>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</si>
  <si>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</si>
  <si>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</si>
  <si>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</si>
  <si>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</si>
  <si>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</si>
  <si>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</si>
  <si>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</si>
  <si>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</si>
  <si>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</si>
  <si>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</si>
  <si>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</si>
  <si>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</si>
  <si>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</si>
  <si>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</si>
  <si>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</si>
  <si>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</si>
  <si>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</si>
  <si>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</si>
  <si>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</si>
  <si>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</si>
  <si>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</si>
  <si>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</si>
  <si>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</si>
  <si>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</si>
  <si>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</si>
  <si>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</si>
  <si>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</si>
  <si>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</si>
  <si>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</si>
  <si>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</si>
  <si>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</si>
  <si>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</si>
  <si>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</si>
  <si>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</si>
  <si>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</si>
  <si>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</si>
  <si>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</si>
  <si>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</si>
  <si>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</si>
  <si>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</si>
  <si>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</si>
  <si>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</si>
  <si>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</si>
  <si>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</si>
  <si>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</si>
  <si>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</si>
  <si>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</si>
  <si>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</si>
  <si>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</si>
  <si>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</si>
  <si>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</si>
  <si>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</si>
  <si>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</si>
  <si>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</si>
  <si>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</si>
  <si>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</si>
  <si>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</si>
  <si>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</si>
  <si>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</si>
  <si>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</si>
  <si>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</si>
  <si>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</si>
  <si>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</si>
  <si>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</si>
  <si>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</si>
  <si>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</si>
  <si>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</si>
  <si>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</si>
  <si>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</si>
  <si>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</si>
  <si>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</si>
  <si>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</si>
  <si>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</si>
  <si>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</si>
  <si>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</si>
  <si>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</si>
  <si>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</si>
  <si>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</si>
  <si>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</si>
  <si>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</si>
  <si>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</si>
  <si>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</si>
  <si>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</si>
  <si>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</si>
  <si>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</si>
  <si>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</si>
  <si>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</si>
  <si>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</si>
  <si>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</si>
  <si>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</si>
  <si>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</si>
  <si>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</si>
  <si>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</si>
  <si>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</si>
  <si>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</si>
  <si>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</si>
  <si>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</si>
  <si>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</si>
  <si>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</si>
  <si>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</si>
  <si>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</si>
  <si>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user 날짜 2025-12-16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</si>
  <si>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</si>
  <si>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</si>
  <si>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</si>
  <si>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</si>
  <si>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</si>
  <si>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</si>
  <si>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</si>
  <si>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</si>
  <si>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</si>
  <si>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</si>
  <si>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</si>
  <si>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</si>
  <si>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</si>
  <si>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</si>
  <si>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</si>
  <si>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</si>
  <si>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</si>
  <si>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판매매입량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</si>
</sst>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_ "/>
    <numFmt numFmtId="177" formatCode="0.0"/>
    <numFmt numFmtId="178" formatCode="#,##0,,&quot;백만원&quot;"/>
    <numFmt numFmtId="179" formatCode="&quot;₩&quot;#,##0_);[Red]\(&quot;₩&quot;#,##0\)"/>
    <numFmt numFmtId="180" formatCode="#,##0_ "/>
    <numFmt numFmtId="183" formatCode="[$-F400]h:mm:ss\ AM/PM"/>
    <numFmt numFmtId="184" formatCode="h:mm;@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3" fontId="0" fillId="0" borderId="0" xfId="0" applyNumberFormat="1">
      <alignment vertical="center"/>
    </xf>
    <xf numFmtId="184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(차트작업!$A$5,차트작업!$A$8,차트작업!$A$11,차트작업!$A$13,차트작업!$A$15,차트작업!$A$5,차트작업!$C$5:$E$5,차트작업!$A$8,차트작업!$C$8:$E$8,차트작업!$A$11,차트작업!$C$11:$E$11,차트작업!$A$13,차트작업!$C$13:$E$13,차트작업!$A$15,차트작업!$C$15:$E$15)</c:f>
              <c:multiLvlStrCache>
                <c:ptCount val="15"/>
                <c:lvl>
                  <c:pt idx="0">
                    <c:v>이민지</c:v>
                  </c:pt>
                  <c:pt idx="1">
                    <c:v>강유진</c:v>
                  </c:pt>
                  <c:pt idx="2">
                    <c:v>서수빈</c:v>
                  </c:pt>
                  <c:pt idx="3">
                    <c:v>지화자</c:v>
                  </c:pt>
                  <c:pt idx="4">
                    <c:v>김서영</c:v>
                  </c:pt>
                  <c:pt idx="5">
                    <c:v>이민지</c:v>
                  </c:pt>
                  <c:pt idx="6">
                    <c:v>70</c:v>
                  </c:pt>
                  <c:pt idx="7">
                    <c:v>강유진</c:v>
                  </c:pt>
                  <c:pt idx="8">
                    <c:v>70</c:v>
                  </c:pt>
                  <c:pt idx="9">
                    <c:v>서수빈</c:v>
                  </c:pt>
                  <c:pt idx="10">
                    <c:v>50</c:v>
                  </c:pt>
                  <c:pt idx="11">
                    <c:v>지화자</c:v>
                  </c:pt>
                  <c:pt idx="12">
                    <c:v>80</c:v>
                  </c:pt>
                  <c:pt idx="13">
                    <c:v>김서영</c:v>
                  </c:pt>
                  <c:pt idx="14">
                    <c:v>40</c:v>
                  </c:pt>
                </c:lvl>
                <c:lvl>
                  <c:pt idx="6">
                    <c:v>85</c:v>
                  </c:pt>
                  <c:pt idx="8">
                    <c:v>70</c:v>
                  </c:pt>
                  <c:pt idx="10">
                    <c:v>30</c:v>
                  </c:pt>
                  <c:pt idx="12">
                    <c:v>70</c:v>
                  </c:pt>
                  <c:pt idx="14">
                    <c:v>60</c:v>
                  </c:pt>
                </c:lvl>
                <c:lvl>
                  <c:pt idx="6">
                    <c:v>56</c:v>
                  </c:pt>
                  <c:pt idx="8">
                    <c:v>75</c:v>
                  </c:pt>
                  <c:pt idx="10">
                    <c:v>35</c:v>
                  </c:pt>
                  <c:pt idx="12">
                    <c:v>65</c:v>
                  </c:pt>
                  <c:pt idx="14">
                    <c:v>50</c:v>
                  </c:pt>
                </c:lvl>
              </c:multiLvlStrCache>
            </c:multiLvl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(차트작업!$A$5,차트작업!$A$8,차트작업!$A$11,차트작업!$A$13,차트작업!$A$15,차트작업!$A$5,차트작업!$C$5:$E$5,차트작업!$A$8,차트작업!$C$8:$E$8,차트작업!$A$11,차트작업!$C$11:$E$11,차트작업!$A$13,차트작업!$C$13:$E$13,차트작업!$A$15,차트작업!$C$15:$E$15)</c:f>
              <c:multiLvlStrCache>
                <c:ptCount val="15"/>
                <c:lvl>
                  <c:pt idx="0">
                    <c:v>이민지</c:v>
                  </c:pt>
                  <c:pt idx="1">
                    <c:v>강유진</c:v>
                  </c:pt>
                  <c:pt idx="2">
                    <c:v>서수빈</c:v>
                  </c:pt>
                  <c:pt idx="3">
                    <c:v>지화자</c:v>
                  </c:pt>
                  <c:pt idx="4">
                    <c:v>김서영</c:v>
                  </c:pt>
                  <c:pt idx="5">
                    <c:v>이민지</c:v>
                  </c:pt>
                  <c:pt idx="6">
                    <c:v>70</c:v>
                  </c:pt>
                  <c:pt idx="7">
                    <c:v>강유진</c:v>
                  </c:pt>
                  <c:pt idx="8">
                    <c:v>70</c:v>
                  </c:pt>
                  <c:pt idx="9">
                    <c:v>서수빈</c:v>
                  </c:pt>
                  <c:pt idx="10">
                    <c:v>50</c:v>
                  </c:pt>
                  <c:pt idx="11">
                    <c:v>지화자</c:v>
                  </c:pt>
                  <c:pt idx="12">
                    <c:v>80</c:v>
                  </c:pt>
                  <c:pt idx="13">
                    <c:v>김서영</c:v>
                  </c:pt>
                  <c:pt idx="14">
                    <c:v>40</c:v>
                  </c:pt>
                </c:lvl>
                <c:lvl>
                  <c:pt idx="6">
                    <c:v>85</c:v>
                  </c:pt>
                  <c:pt idx="8">
                    <c:v>70</c:v>
                  </c:pt>
                  <c:pt idx="10">
                    <c:v>30</c:v>
                  </c:pt>
                  <c:pt idx="12">
                    <c:v>70</c:v>
                  </c:pt>
                  <c:pt idx="14">
                    <c:v>60</c:v>
                  </c:pt>
                </c:lvl>
                <c:lvl>
                  <c:pt idx="6">
                    <c:v>56</c:v>
                  </c:pt>
                  <c:pt idx="8">
                    <c:v>75</c:v>
                  </c:pt>
                  <c:pt idx="10">
                    <c:v>35</c:v>
                  </c:pt>
                  <c:pt idx="12">
                    <c:v>65</c:v>
                  </c:pt>
                  <c:pt idx="14">
                    <c:v>50</c:v>
                  </c:pt>
                </c:lvl>
              </c:multiLvlStrCache>
            </c:multiLvl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(차트작업!$A$5,차트작업!$A$8,차트작업!$A$11,차트작업!$A$13,차트작업!$A$15,차트작업!$A$5,차트작업!$C$5:$E$5,차트작업!$A$8,차트작업!$C$8:$E$8,차트작업!$A$11,차트작업!$C$11:$E$11,차트작업!$A$13,차트작업!$C$13:$E$13,차트작업!$A$15,차트작업!$C$15:$E$15)</c:f>
              <c:multiLvlStrCache>
                <c:ptCount val="15"/>
                <c:lvl>
                  <c:pt idx="0">
                    <c:v>이민지</c:v>
                  </c:pt>
                  <c:pt idx="1">
                    <c:v>강유진</c:v>
                  </c:pt>
                  <c:pt idx="2">
                    <c:v>서수빈</c:v>
                  </c:pt>
                  <c:pt idx="3">
                    <c:v>지화자</c:v>
                  </c:pt>
                  <c:pt idx="4">
                    <c:v>김서영</c:v>
                  </c:pt>
                  <c:pt idx="5">
                    <c:v>이민지</c:v>
                  </c:pt>
                  <c:pt idx="6">
                    <c:v>70</c:v>
                  </c:pt>
                  <c:pt idx="7">
                    <c:v>강유진</c:v>
                  </c:pt>
                  <c:pt idx="8">
                    <c:v>70</c:v>
                  </c:pt>
                  <c:pt idx="9">
                    <c:v>서수빈</c:v>
                  </c:pt>
                  <c:pt idx="10">
                    <c:v>50</c:v>
                  </c:pt>
                  <c:pt idx="11">
                    <c:v>지화자</c:v>
                  </c:pt>
                  <c:pt idx="12">
                    <c:v>80</c:v>
                  </c:pt>
                  <c:pt idx="13">
                    <c:v>김서영</c:v>
                  </c:pt>
                  <c:pt idx="14">
                    <c:v>40</c:v>
                  </c:pt>
                </c:lvl>
                <c:lvl>
                  <c:pt idx="6">
                    <c:v>85</c:v>
                  </c:pt>
                  <c:pt idx="8">
                    <c:v>70</c:v>
                  </c:pt>
                  <c:pt idx="10">
                    <c:v>30</c:v>
                  </c:pt>
                  <c:pt idx="12">
                    <c:v>70</c:v>
                  </c:pt>
                  <c:pt idx="14">
                    <c:v>60</c:v>
                  </c:pt>
                </c:lvl>
                <c:lvl>
                  <c:pt idx="6">
                    <c:v>56</c:v>
                  </c:pt>
                  <c:pt idx="8">
                    <c:v>75</c:v>
                  </c:pt>
                  <c:pt idx="10">
                    <c:v>35</c:v>
                  </c:pt>
                  <c:pt idx="12">
                    <c:v>65</c:v>
                  </c:pt>
                  <c:pt idx="14">
                    <c:v>50</c:v>
                  </c:pt>
                </c:lvl>
              </c:multiLvlStrCache>
            </c:multiLvl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7.699920949075" createdVersion="7" refreshedVersion="7" minRefreshableVersion="3" recordCount="12" xr:uid="{7EDF23C8-7A9C-4CD7-B763-93F40DE9CA5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778E75-78C3-4DF2-8E58-15C2C0CCC795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4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4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4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4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4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G9" sqref="G9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6" t="s">
        <v>1</v>
      </c>
      <c r="B1" s="46"/>
      <c r="C1" s="46"/>
      <c r="D1" s="46"/>
      <c r="E1" s="46"/>
      <c r="F1" s="46"/>
    </row>
    <row r="2" spans="1:6" x14ac:dyDescent="0.4">
      <c r="E2" s="1" t="s">
        <v>2</v>
      </c>
      <c r="F2" s="15">
        <v>45581</v>
      </c>
    </row>
    <row r="3" spans="1:6" ht="18" thickBot="1" x14ac:dyDescent="0.4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</row>
    <row r="4" spans="1:6" ht="18" thickTop="1" x14ac:dyDescent="0.4">
      <c r="A4" s="19" t="s">
        <v>9</v>
      </c>
      <c r="B4" s="19" t="s">
        <v>10</v>
      </c>
      <c r="C4" s="20">
        <v>350000</v>
      </c>
      <c r="D4" s="21">
        <v>368</v>
      </c>
      <c r="E4" s="22">
        <v>0.1</v>
      </c>
      <c r="F4" s="23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18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18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18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18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18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18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18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18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18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18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1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34"/>
  <sheetViews>
    <sheetView topLeftCell="A18" workbookViewId="0">
      <selection activeCell="B34" sqref="B34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7" t="s">
        <v>193</v>
      </c>
      <c r="B1" s="47"/>
      <c r="C1" s="47"/>
      <c r="D1" s="47"/>
      <c r="E1" s="47"/>
      <c r="F1" s="47"/>
      <c r="G1" s="47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254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232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  <row r="28" spans="1:7" x14ac:dyDescent="0.4">
      <c r="A28" s="3" t="s">
        <v>16</v>
      </c>
      <c r="B28" s="3" t="s">
        <v>17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</row>
    <row r="29" spans="1:7" x14ac:dyDescent="0.4">
      <c r="A29" s="3" t="s">
        <v>25</v>
      </c>
      <c r="B29" s="4">
        <v>600</v>
      </c>
      <c r="C29" s="3">
        <v>27</v>
      </c>
      <c r="D29" s="3">
        <v>400</v>
      </c>
      <c r="E29" s="3">
        <v>286</v>
      </c>
      <c r="F29" s="3">
        <v>141</v>
      </c>
      <c r="G29" s="5">
        <v>0.66978922716627631</v>
      </c>
    </row>
    <row r="30" spans="1:7" x14ac:dyDescent="0.4">
      <c r="A30" s="3" t="s">
        <v>27</v>
      </c>
      <c r="B30" s="4">
        <v>500</v>
      </c>
      <c r="C30" s="3">
        <v>48</v>
      </c>
      <c r="D30" s="3">
        <v>350</v>
      </c>
      <c r="E30" s="3">
        <v>321</v>
      </c>
      <c r="F30" s="3">
        <v>77</v>
      </c>
      <c r="G30" s="5">
        <v>0.80653266331658291</v>
      </c>
    </row>
    <row r="31" spans="1:7" x14ac:dyDescent="0.4">
      <c r="A31" s="3" t="s">
        <v>28</v>
      </c>
      <c r="B31" s="4">
        <v>600</v>
      </c>
      <c r="C31" s="3">
        <v>63</v>
      </c>
      <c r="D31" s="3">
        <v>300</v>
      </c>
      <c r="E31" s="3">
        <v>242</v>
      </c>
      <c r="F31" s="3">
        <v>121</v>
      </c>
      <c r="G31" s="5">
        <v>0.66666666666666663</v>
      </c>
    </row>
    <row r="32" spans="1:7" x14ac:dyDescent="0.4">
      <c r="A32" s="3" t="s">
        <v>29</v>
      </c>
      <c r="B32" s="4">
        <v>1000</v>
      </c>
      <c r="C32" s="3">
        <v>55</v>
      </c>
      <c r="D32" s="3">
        <v>320</v>
      </c>
      <c r="E32" s="3">
        <v>340</v>
      </c>
      <c r="F32" s="3">
        <v>35</v>
      </c>
      <c r="G32" s="5">
        <v>0.90666666666666662</v>
      </c>
    </row>
    <row r="33" spans="1:7" x14ac:dyDescent="0.4">
      <c r="A33" s="3" t="s">
        <v>32</v>
      </c>
      <c r="B33" s="4">
        <v>600</v>
      </c>
      <c r="C33" s="3">
        <v>29</v>
      </c>
      <c r="D33" s="3">
        <v>400</v>
      </c>
      <c r="E33" s="3">
        <v>322</v>
      </c>
      <c r="F33" s="3">
        <v>107</v>
      </c>
      <c r="G33" s="5">
        <v>0.75058275058275059</v>
      </c>
    </row>
    <row r="34" spans="1:7" x14ac:dyDescent="0.4">
      <c r="A34" s="3" t="s">
        <v>33</v>
      </c>
      <c r="B34" s="4">
        <v>500</v>
      </c>
      <c r="C34" s="3">
        <v>45</v>
      </c>
      <c r="D34" s="3">
        <v>380</v>
      </c>
      <c r="E34" s="3">
        <v>389</v>
      </c>
      <c r="F34" s="3">
        <v>36</v>
      </c>
      <c r="G34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L39"/>
  <sheetViews>
    <sheetView tabSelected="1" topLeftCell="A14" workbookViewId="0">
      <selection activeCell="L28" sqref="L28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  <col min="11" max="12" width="11.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8" t="s">
        <v>82</v>
      </c>
      <c r="B13" s="49"/>
      <c r="C13" s="49"/>
      <c r="D13" s="50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2" x14ac:dyDescent="0.4">
      <c r="A17" s="3" t="s">
        <v>97</v>
      </c>
      <c r="B17" s="10">
        <v>45387</v>
      </c>
      <c r="C17" s="3">
        <v>4</v>
      </c>
      <c r="D17" s="45" t="str">
        <f>MONTH(WORKDAY(B17,C17))&amp;"/"&amp;DAY(WORKDAY(B17,C17))</f>
        <v>4/11</v>
      </c>
      <c r="E17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  <c r="K17" s="52">
        <f>IF(RIGHT(G17,1)="C",I17-H17+TIME(,10,),I17-H17)</f>
        <v>0.11111111111111113</v>
      </c>
      <c r="L17" s="51">
        <f>IF(RIGHT(G17,1)="C",I17-H17+TIME(,10,),I17-H17)</f>
        <v>0.11111111111111113</v>
      </c>
    </row>
    <row r="18" spans="1:12" x14ac:dyDescent="0.4">
      <c r="A18" s="3" t="s">
        <v>99</v>
      </c>
      <c r="B18" s="10">
        <v>45387</v>
      </c>
      <c r="C18" s="3">
        <v>5</v>
      </c>
      <c r="D18" s="45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  <c r="K18" s="52">
        <f t="shared" ref="K18:K26" si="3">IF(RIGHT(G18,1)="C",I18-H18+TIME(,10,),I18-H18)</f>
        <v>6.25E-2</v>
      </c>
      <c r="L18" s="51">
        <f t="shared" ref="L18:L26" si="4">IF(RIGHT(G18,1)="C",I18-H18+TIME(,10,),I18-H18)</f>
        <v>6.25E-2</v>
      </c>
    </row>
    <row r="19" spans="1:12" x14ac:dyDescent="0.4">
      <c r="A19" s="3" t="s">
        <v>101</v>
      </c>
      <c r="B19" s="10">
        <v>45389</v>
      </c>
      <c r="C19" s="3">
        <v>5</v>
      </c>
      <c r="D19" s="45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  <c r="K19" s="52">
        <f t="shared" si="3"/>
        <v>0.10416666666666669</v>
      </c>
      <c r="L19" s="51">
        <f t="shared" si="4"/>
        <v>0.10416666666666669</v>
      </c>
    </row>
    <row r="20" spans="1:12" x14ac:dyDescent="0.4">
      <c r="A20" s="3" t="s">
        <v>103</v>
      </c>
      <c r="B20" s="10">
        <v>45392</v>
      </c>
      <c r="C20" s="3">
        <v>6</v>
      </c>
      <c r="D20" s="45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  <c r="K20" s="52">
        <f t="shared" si="3"/>
        <v>6.25E-2</v>
      </c>
      <c r="L20" s="51">
        <f t="shared" si="4"/>
        <v>6.25E-2</v>
      </c>
    </row>
    <row r="21" spans="1:12" x14ac:dyDescent="0.4">
      <c r="A21" s="3" t="s">
        <v>104</v>
      </c>
      <c r="B21" s="10">
        <v>45392</v>
      </c>
      <c r="C21" s="3">
        <v>4</v>
      </c>
      <c r="D21" s="45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  <c r="K21" s="52">
        <f t="shared" si="3"/>
        <v>6.25E-2</v>
      </c>
      <c r="L21" s="51">
        <f t="shared" si="4"/>
        <v>6.25E-2</v>
      </c>
    </row>
    <row r="22" spans="1:12" x14ac:dyDescent="0.4">
      <c r="A22" s="3" t="s">
        <v>105</v>
      </c>
      <c r="B22" s="10">
        <v>45392</v>
      </c>
      <c r="C22" s="3">
        <v>5</v>
      </c>
      <c r="D22" s="45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  <c r="K22" s="52">
        <f t="shared" si="3"/>
        <v>0.11111111111111113</v>
      </c>
      <c r="L22" s="51">
        <f t="shared" si="4"/>
        <v>0.11111111111111113</v>
      </c>
    </row>
    <row r="23" spans="1:12" x14ac:dyDescent="0.4">
      <c r="A23" s="3" t="s">
        <v>106</v>
      </c>
      <c r="B23" s="10">
        <v>45394</v>
      </c>
      <c r="C23" s="3">
        <v>6</v>
      </c>
      <c r="D23" s="45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  <c r="K23" s="52">
        <f t="shared" si="3"/>
        <v>6.25E-2</v>
      </c>
      <c r="L23" s="51">
        <f t="shared" si="4"/>
        <v>6.25E-2</v>
      </c>
    </row>
    <row r="24" spans="1:12" x14ac:dyDescent="0.4">
      <c r="A24" s="3" t="s">
        <v>107</v>
      </c>
      <c r="B24" s="10">
        <v>45394</v>
      </c>
      <c r="C24" s="3">
        <v>6</v>
      </c>
      <c r="D24" s="45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  <c r="K24" s="52">
        <f t="shared" si="3"/>
        <v>0.11111111111111119</v>
      </c>
      <c r="L24" s="51">
        <f t="shared" si="4"/>
        <v>0.11111111111111119</v>
      </c>
    </row>
    <row r="25" spans="1:12" x14ac:dyDescent="0.4">
      <c r="A25" s="3" t="s">
        <v>108</v>
      </c>
      <c r="B25" s="10">
        <v>45396</v>
      </c>
      <c r="C25" s="3">
        <v>4</v>
      </c>
      <c r="D25" s="45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  <c r="K25" s="52">
        <f t="shared" si="3"/>
        <v>0.11111111111111113</v>
      </c>
      <c r="L25" s="51">
        <f t="shared" si="4"/>
        <v>0.11111111111111113</v>
      </c>
    </row>
    <row r="26" spans="1:12" x14ac:dyDescent="0.4">
      <c r="A26" s="3" t="s">
        <v>109</v>
      </c>
      <c r="B26" s="10">
        <v>45396</v>
      </c>
      <c r="C26" s="3">
        <v>5</v>
      </c>
      <c r="D26" s="45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  <c r="K26" s="52">
        <f t="shared" si="3"/>
        <v>0.10416666666666674</v>
      </c>
      <c r="L26" s="51">
        <f t="shared" si="4"/>
        <v>0.10416666666666674</v>
      </c>
    </row>
    <row r="28" spans="1:12" x14ac:dyDescent="0.4">
      <c r="A28" s="8" t="s">
        <v>110</v>
      </c>
      <c r="B28" s="7" t="s">
        <v>194</v>
      </c>
    </row>
    <row r="29" spans="1:12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2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2" x14ac:dyDescent="0.4">
      <c r="A31" s="3" t="s">
        <v>200</v>
      </c>
      <c r="B31" s="13">
        <v>1.3</v>
      </c>
      <c r="C31" s="13">
        <v>0.9</v>
      </c>
      <c r="D31" s="3" t="str">
        <f t="shared" ref="D31:D39" si="5">CHOOSE(INT(AVERAGE(B31:C31)),"우수","보통","주의")</f>
        <v>우수</v>
      </c>
    </row>
    <row r="32" spans="1:12" x14ac:dyDescent="0.4">
      <c r="A32" s="3" t="s">
        <v>201</v>
      </c>
      <c r="B32" s="13">
        <v>2.1</v>
      </c>
      <c r="C32" s="13">
        <v>2.2000000000000002</v>
      </c>
      <c r="D32" s="3" t="str">
        <f t="shared" si="5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5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5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5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5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5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5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5"/>
        <v>우수</v>
      </c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5295-DBAD-433E-A28F-F83AD88BB27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9" t="s">
        <v>238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240</v>
      </c>
      <c r="E3" s="37" t="s">
        <v>235</v>
      </c>
      <c r="F3" s="37" t="s">
        <v>237</v>
      </c>
    </row>
    <row r="4" spans="2:6" ht="46.8" hidden="1" outlineLevel="1" x14ac:dyDescent="0.4">
      <c r="B4" s="32"/>
      <c r="C4" s="32"/>
      <c r="D4" s="25"/>
      <c r="E4" s="39" t="s">
        <v>236</v>
      </c>
      <c r="F4" s="39" t="s">
        <v>236</v>
      </c>
    </row>
    <row r="5" spans="2:6" x14ac:dyDescent="0.4">
      <c r="B5" s="33" t="s">
        <v>239</v>
      </c>
      <c r="C5" s="34"/>
      <c r="D5" s="31"/>
      <c r="E5" s="31"/>
      <c r="F5" s="31"/>
    </row>
    <row r="6" spans="2:6" outlineLevel="1" x14ac:dyDescent="0.4">
      <c r="B6" s="32"/>
      <c r="C6" s="32" t="s">
        <v>233</v>
      </c>
      <c r="D6" s="26">
        <v>65000</v>
      </c>
      <c r="E6" s="38">
        <v>75000</v>
      </c>
      <c r="F6" s="38">
        <v>55000</v>
      </c>
    </row>
    <row r="7" spans="2:6" x14ac:dyDescent="0.4">
      <c r="B7" s="33" t="s">
        <v>241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234</v>
      </c>
      <c r="D8" s="27">
        <v>800000</v>
      </c>
      <c r="E8" s="27">
        <v>1200000</v>
      </c>
      <c r="F8" s="27">
        <v>400000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7" t="s">
        <v>115</v>
      </c>
      <c r="B1" s="47"/>
      <c r="C1" s="47"/>
      <c r="D1" s="47"/>
      <c r="E1" s="47"/>
      <c r="F1" s="47"/>
      <c r="G1" s="47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5-12-16">
      <inputCells r="D10" val="75000" numFmtId="41"/>
    </scenario>
    <scenario name="제품단가인하" locked="1" count="1" user="user" comment="만든 사람 user 날짜 2025-12-1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B35" sqref="B35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5976562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7" t="s">
        <v>142</v>
      </c>
      <c r="B1" s="47"/>
      <c r="C1" s="47"/>
      <c r="D1" s="47"/>
      <c r="E1" s="47"/>
      <c r="F1" s="47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0" t="s">
        <v>143</v>
      </c>
      <c r="B18" t="s">
        <v>245</v>
      </c>
    </row>
    <row r="20" spans="1:6" x14ac:dyDescent="0.4">
      <c r="B20" s="40" t="s">
        <v>248</v>
      </c>
    </row>
    <row r="21" spans="1:6" x14ac:dyDescent="0.4">
      <c r="A21" s="40" t="s">
        <v>246</v>
      </c>
      <c r="B21" t="s">
        <v>151</v>
      </c>
      <c r="C21" t="s">
        <v>153</v>
      </c>
      <c r="D21" t="s">
        <v>155</v>
      </c>
      <c r="E21" t="s">
        <v>149</v>
      </c>
      <c r="F21" t="s">
        <v>247</v>
      </c>
    </row>
    <row r="22" spans="1:6" x14ac:dyDescent="0.4">
      <c r="A22" s="41" t="s">
        <v>150</v>
      </c>
      <c r="B22" s="42"/>
      <c r="C22" s="42"/>
      <c r="D22" s="42"/>
      <c r="E22" s="42"/>
      <c r="F22" s="42"/>
    </row>
    <row r="23" spans="1:6" x14ac:dyDescent="0.4">
      <c r="A23" s="14" t="s">
        <v>250</v>
      </c>
      <c r="B23" s="42" t="s">
        <v>253</v>
      </c>
      <c r="C23" s="42">
        <v>21000</v>
      </c>
      <c r="D23" s="42" t="s">
        <v>253</v>
      </c>
      <c r="E23" s="42">
        <v>19000</v>
      </c>
      <c r="F23" s="42">
        <v>19666.666666666668</v>
      </c>
    </row>
    <row r="24" spans="1:6" x14ac:dyDescent="0.4">
      <c r="A24" s="14" t="s">
        <v>252</v>
      </c>
      <c r="B24" s="42" t="s">
        <v>253</v>
      </c>
      <c r="C24" s="42">
        <v>31500000</v>
      </c>
      <c r="D24" s="42" t="s">
        <v>253</v>
      </c>
      <c r="E24" s="42">
        <v>22800000</v>
      </c>
      <c r="F24" s="42">
        <v>25700000</v>
      </c>
    </row>
    <row r="25" spans="1:6" x14ac:dyDescent="0.4">
      <c r="A25" s="41" t="s">
        <v>152</v>
      </c>
      <c r="B25" s="42"/>
      <c r="C25" s="42"/>
      <c r="D25" s="42"/>
      <c r="E25" s="42"/>
      <c r="F25" s="42"/>
    </row>
    <row r="26" spans="1:6" x14ac:dyDescent="0.4">
      <c r="A26" s="14" t="s">
        <v>250</v>
      </c>
      <c r="B26" s="42">
        <v>17500</v>
      </c>
      <c r="C26" s="42" t="s">
        <v>253</v>
      </c>
      <c r="D26" s="42" t="s">
        <v>253</v>
      </c>
      <c r="E26" s="42">
        <v>22000</v>
      </c>
      <c r="F26" s="42">
        <v>19000</v>
      </c>
    </row>
    <row r="27" spans="1:6" x14ac:dyDescent="0.4">
      <c r="A27" s="14" t="s">
        <v>252</v>
      </c>
      <c r="B27" s="42">
        <v>24500000</v>
      </c>
      <c r="C27" s="42" t="s">
        <v>253</v>
      </c>
      <c r="D27" s="42" t="s">
        <v>253</v>
      </c>
      <c r="E27" s="42">
        <v>26400000</v>
      </c>
      <c r="F27" s="42">
        <v>25133333.333333332</v>
      </c>
    </row>
    <row r="28" spans="1:6" x14ac:dyDescent="0.4">
      <c r="A28" s="41" t="s">
        <v>154</v>
      </c>
      <c r="B28" s="42"/>
      <c r="C28" s="42"/>
      <c r="D28" s="42"/>
      <c r="E28" s="42"/>
      <c r="F28" s="42"/>
    </row>
    <row r="29" spans="1:6" x14ac:dyDescent="0.4">
      <c r="A29" s="14" t="s">
        <v>250</v>
      </c>
      <c r="B29" s="42">
        <v>18000</v>
      </c>
      <c r="C29" s="42">
        <v>16500</v>
      </c>
      <c r="D29" s="42" t="s">
        <v>253</v>
      </c>
      <c r="E29" s="42" t="s">
        <v>253</v>
      </c>
      <c r="F29" s="42">
        <v>17000</v>
      </c>
    </row>
    <row r="30" spans="1:6" x14ac:dyDescent="0.4">
      <c r="A30" s="14" t="s">
        <v>252</v>
      </c>
      <c r="B30" s="42">
        <v>25200000</v>
      </c>
      <c r="C30" s="42">
        <v>24750000</v>
      </c>
      <c r="D30" s="42" t="s">
        <v>253</v>
      </c>
      <c r="E30" s="42" t="s">
        <v>253</v>
      </c>
      <c r="F30" s="42">
        <v>24900000</v>
      </c>
    </row>
    <row r="31" spans="1:6" x14ac:dyDescent="0.4">
      <c r="A31" s="41" t="s">
        <v>156</v>
      </c>
      <c r="B31" s="42"/>
      <c r="C31" s="42"/>
      <c r="D31" s="42"/>
      <c r="E31" s="42"/>
      <c r="F31" s="42"/>
    </row>
    <row r="32" spans="1:6" x14ac:dyDescent="0.4">
      <c r="A32" s="14" t="s">
        <v>250</v>
      </c>
      <c r="B32" s="42" t="s">
        <v>253</v>
      </c>
      <c r="C32" s="42" t="s">
        <v>253</v>
      </c>
      <c r="D32" s="42">
        <v>25666.666666666668</v>
      </c>
      <c r="E32" s="42" t="s">
        <v>253</v>
      </c>
      <c r="F32" s="42">
        <v>25666.666666666668</v>
      </c>
    </row>
    <row r="33" spans="1:6" x14ac:dyDescent="0.4">
      <c r="A33" s="14" t="s">
        <v>252</v>
      </c>
      <c r="B33" s="42" t="s">
        <v>253</v>
      </c>
      <c r="C33" s="42" t="s">
        <v>253</v>
      </c>
      <c r="D33" s="42">
        <v>12833333.333333334</v>
      </c>
      <c r="E33" s="42" t="s">
        <v>253</v>
      </c>
      <c r="F33" s="42">
        <v>12833333.333333334</v>
      </c>
    </row>
    <row r="34" spans="1:6" x14ac:dyDescent="0.4">
      <c r="A34" s="41" t="s">
        <v>249</v>
      </c>
      <c r="B34" s="42">
        <v>17666.666666666668</v>
      </c>
      <c r="C34" s="42">
        <v>18000</v>
      </c>
      <c r="D34" s="42">
        <v>25666.666666666668</v>
      </c>
      <c r="E34" s="42">
        <v>20000</v>
      </c>
      <c r="F34" s="42">
        <v>20333.333333333332</v>
      </c>
    </row>
    <row r="35" spans="1:6" x14ac:dyDescent="0.4">
      <c r="A35" s="41" t="s">
        <v>251</v>
      </c>
      <c r="B35" s="42">
        <v>24733333.333333332</v>
      </c>
      <c r="C35" s="42">
        <v>27000000</v>
      </c>
      <c r="D35" s="42">
        <v>12833333.333333334</v>
      </c>
      <c r="E35" s="42">
        <v>24000000</v>
      </c>
      <c r="F35" s="4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6" sqref="G16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7" t="s">
        <v>159</v>
      </c>
      <c r="B1" s="47"/>
      <c r="C1" s="47"/>
      <c r="D1" s="47"/>
      <c r="E1" s="47"/>
      <c r="F1" s="47"/>
    </row>
    <row r="3" spans="1:6" x14ac:dyDescent="0.4">
      <c r="A3" s="43" t="s">
        <v>160</v>
      </c>
      <c r="B3" s="44" t="s">
        <v>161</v>
      </c>
      <c r="C3" s="44" t="s">
        <v>162</v>
      </c>
      <c r="D3" s="44" t="s">
        <v>163</v>
      </c>
      <c r="E3" s="44" t="s">
        <v>164</v>
      </c>
      <c r="F3" s="44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activeCell="P22" sqref="P22"/>
    </sheetView>
  </sheetViews>
  <sheetFormatPr defaultRowHeight="17.399999999999999" x14ac:dyDescent="0.4"/>
  <sheetData>
    <row r="1" spans="1:7" ht="21" x14ac:dyDescent="0.4">
      <c r="A1" s="47" t="s">
        <v>175</v>
      </c>
      <c r="B1" s="47"/>
      <c r="C1" s="47"/>
      <c r="D1" s="47"/>
      <c r="E1" s="47"/>
      <c r="F1" s="47"/>
      <c r="G1" s="47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2025-12-16T14:34:21Z</dcterms:modified>
</cp:coreProperties>
</file>