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8_{D5A26CB2-EEF3-4F24-AF0A-C4F3C8020CB0}" xr6:coauthVersionLast="47" xr6:coauthVersionMax="47" xr10:uidLastSave="{00000000-0000-0000-0000-000000000000}"/>
  <bookViews>
    <workbookView xWindow="-108" yWindow="-108" windowWidth="23256" windowHeight="12456" tabRatio="899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5" hidden="1">'분석작업-1'!$A$3:$I$12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4" l="1"/>
  <c r="E29" i="4"/>
  <c r="E30" i="4"/>
  <c r="E31" i="4"/>
  <c r="E32" i="4"/>
  <c r="E33" i="4"/>
  <c r="E34" i="4"/>
  <c r="E35" i="4"/>
  <c r="E28" i="4"/>
  <c r="D16" i="4"/>
  <c r="D12" i="4"/>
  <c r="C12" i="4"/>
  <c r="D11" i="4"/>
  <c r="C11" i="4"/>
  <c r="I5" i="7"/>
  <c r="I6" i="7"/>
  <c r="I7" i="7"/>
  <c r="I8" i="7"/>
  <c r="I9" i="7"/>
  <c r="I10" i="7"/>
  <c r="I11" i="7"/>
  <c r="I12" i="7"/>
  <c r="I13" i="7"/>
  <c r="I4" i="7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3" authorId="0" shapeId="0" xr:uid="{3CF51938-ADAC-40E8-B586-3FFC56D3D7D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2025</t>
        </r>
        <r>
          <rPr>
            <sz val="9"/>
            <color indexed="81"/>
            <rFont val="돋움"/>
            <family val="3"/>
            <charset val="129"/>
          </rPr>
          <t>학년도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학기</t>
        </r>
      </text>
    </comment>
  </commentList>
</comments>
</file>

<file path=xl/sharedStrings.xml><?xml version="1.0" encoding="utf-8"?>
<sst xmlns="http://schemas.openxmlformats.org/spreadsheetml/2006/main" count="432" uniqueCount="314">
  <si>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</si>
  <si>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</si>
  <si>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</si>
  <si>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</si>
  <si>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</si>
  <si>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</si>
  <si>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</si>
  <si>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</si>
  <si>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</si>
  <si>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</si>
  <si>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</si>
  <si>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</si>
  <si>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</si>
  <si>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</si>
  <si>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</si>
  <si>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</si>
  <si>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</si>
  <si>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</si>
  <si>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</si>
  <si>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</si>
  <si>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</si>
  <si>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</si>
  <si>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</si>
  <si>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</si>
  <si>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</si>
  <si>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</si>
  <si>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</si>
  <si>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</si>
  <si>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</si>
  <si>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</si>
  <si>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</si>
  <si>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</si>
  <si>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</si>
  <si>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</si>
  <si>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</si>
  <si>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</si>
  <si>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</si>
  <si>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</si>
  <si>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</si>
  <si>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</si>
  <si>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</si>
  <si>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</si>
  <si>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</si>
  <si>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</si>
  <si>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</si>
  <si>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</si>
  <si>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</si>
  <si>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</si>
  <si>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</si>
  <si>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</si>
  <si>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</si>
  <si>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</si>
  <si>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</si>
  <si>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</si>
  <si>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</si>
  <si>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</si>
  <si>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</si>
  <si>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</si>
  <si>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</si>
  <si>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</si>
  <si>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</si>
  <si>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</si>
  <si>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</si>
  <si>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</si>
  <si>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</si>
  <si>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</si>
  <si>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</si>
  <si>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</si>
  <si>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</si>
  <si>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</si>
  <si>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</si>
  <si>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</si>
  <si>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</si>
  <si>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</si>
  <si>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</si>
  <si>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</si>
  <si>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</si>
  <si>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</si>
  <si>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</si>
  <si>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</si>
  <si>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</si>
  <si>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</si>
  <si>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</si>
  <si>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</si>
  <si>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</si>
  <si>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</si>
  <si>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</si>
  <si>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</si>
  <si>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</si>
  <si>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</si>
  <si>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</si>
  <si>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</si>
  <si>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</si>
  <si>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</si>
  <si>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</si>
  <si>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</si>
  <si>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</si>
  <si>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</si>
  <si>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</si>
  <si>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</si>
  <si>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</si>
  <si>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</si>
  <si>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</si>
  <si>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</si>
  <si>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</si>
  <si>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</si>
  <si>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</si>
  <si>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</si>
  <si>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</si>
  <si>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</si>
  <si>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</si>
  <si>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</si>
  <si>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</si>
  <si>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</si>
  <si>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</si>
  <si>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</si>
  <si>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</si>
  <si>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</si>
  <si>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</si>
  <si>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</si>
  <si>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</si>
  <si>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</si>
  <si>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</si>
  <si>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</si>
  <si>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</si>
  <si>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</si>
  <si>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</si>
  <si>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</si>
  <si>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</si>
  <si>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</si>
  <si>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</si>
  <si>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</si>
  <si>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</si>
  <si>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</si>
  <si>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</si>
  <si>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</si>
  <si>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</si>
  <si>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</si>
  <si>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</si>
  <si>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</si>
  <si>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</si>
  <si>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</si>
  <si>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</si>
  <si>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</si>
  <si>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</si>
  <si>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</si>
  <si>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</si>
  <si>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</si>
  <si>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</si>
  <si>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</si>
  <si>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</si>
  <si>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</si>
  <si>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</si>
  <si>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</si>
  <si>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</si>
  <si>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</si>
  <si>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</si>
  <si>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</si>
  <si>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</si>
  <si>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</si>
  <si>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</si>
  <si>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</si>
  <si>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</si>
  <si>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</si>
  <si>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</si>
  <si>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</si>
  <si>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</si>
  <si>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</si>
  <si>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</si>
  <si>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</si>
  <si>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</si>
  <si>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</si>
  <si>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</si>
  <si>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</si>
  <si>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</si>
  <si>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</si>
  <si>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</si>
  <si>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</si>
  <si>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</si>
  <si>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</si>
  <si>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</si>
  <si>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</si>
  <si>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</si>
  <si>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</si>
  <si>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</si>
  <si>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</si>
  <si>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</si>
  <si>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</si>
  <si>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</si>
  <si>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</si>
  <si>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</si>
  <si>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</si>
  <si>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</si>
  <si>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</si>
  <si>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</si>
  <si>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</si>
  <si>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</si>
  <si>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</si>
  <si>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</si>
  <si>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</si>
  <si>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</si>
  <si>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</si>
  <si>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</si>
  <si>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</si>
  <si>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</si>
  <si>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</si>
  <si>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</si>
  <si>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</si>
  <si>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</si>
  <si>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</si>
  <si>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</si>
  <si>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</si>
  <si>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</si>
  <si>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</si>
  <si>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</si>
  <si>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</si>
  <si>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</si>
  <si>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</si>
  <si>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</si>
  <si>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</si>
  <si>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</si>
  <si>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</si>
  <si>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</si>
  <si>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</si>
  <si>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</si>
  <si>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</si>
  <si>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</si>
  <si>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</si>
  <si>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</si>
  <si>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</si>
  <si>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</si>
  <si>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</si>
  <si>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</si>
  <si>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</si>
  <si>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</si>
  <si>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</si>
  <si>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</si>
  <si>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</si>
  <si>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</si>
  <si>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</si>
  <si>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</si>
  <si>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</si>
  <si>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</si>
  <si>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</si>
  <si>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</si>
  <si>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</si>
  <si>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</si>
  <si>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</si>
  <si>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</si>
  <si>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</si>
  <si>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</si>
  <si>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</si>
  <si>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</si>
  <si>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</si>
  <si>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</si>
  <si>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</si>
  <si>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</si>
  <si>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</si>
  <si>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</si>
  <si>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</si>
  <si>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</si>
  <si>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</si>
  <si>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</si>
  <si>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</si>
  <si>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번호</t>
    <phoneticPr fontId="1" type="noConversion"/>
  </si>
  <si>
    <t>건물명</t>
    <phoneticPr fontId="1" type="noConversion"/>
  </si>
  <si>
    <t>대화201호</t>
    <phoneticPr fontId="1" type="noConversion"/>
  </si>
  <si>
    <t>대화202호</t>
    <phoneticPr fontId="1" type="noConversion"/>
  </si>
  <si>
    <t>대화203호</t>
    <phoneticPr fontId="1" type="noConversion"/>
  </si>
  <si>
    <t>목련101호</t>
    <phoneticPr fontId="1" type="noConversion"/>
  </si>
  <si>
    <t>고려601호</t>
    <phoneticPr fontId="1" type="noConversion"/>
  </si>
  <si>
    <t>고려602호</t>
    <phoneticPr fontId="1" type="noConversion"/>
  </si>
  <si>
    <t>파일명</t>
    <phoneticPr fontId="1" type="noConversion"/>
  </si>
  <si>
    <t>소재지</t>
    <phoneticPr fontId="1" type="noConversion"/>
  </si>
  <si>
    <t>서울 강남</t>
    <phoneticPr fontId="1" type="noConversion"/>
  </si>
  <si>
    <t>서울 강북</t>
    <phoneticPr fontId="1" type="noConversion"/>
  </si>
  <si>
    <t>평수</t>
    <phoneticPr fontId="1" type="noConversion"/>
  </si>
  <si>
    <t>계약자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</si>
  <si>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</si>
  <si>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</si>
  <si>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</si>
  <si>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</si>
  <si>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</si>
  <si>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정영근</t>
    <phoneticPr fontId="1" type="noConversion"/>
  </si>
  <si>
    <t>계약금액</t>
    <phoneticPr fontId="1" type="noConversion"/>
  </si>
  <si>
    <t>단위 : 만원</t>
    <phoneticPr fontId="1" type="noConversion"/>
  </si>
  <si>
    <t>DA-10001</t>
    <phoneticPr fontId="1" type="noConversion"/>
  </si>
  <si>
    <t>DA-10002</t>
    <phoneticPr fontId="1" type="noConversion"/>
  </si>
  <si>
    <t>DA-10003</t>
  </si>
  <si>
    <t>MA-10003</t>
    <phoneticPr fontId="1" type="noConversion"/>
  </si>
  <si>
    <t>GB-10011</t>
    <phoneticPr fontId="1" type="noConversion"/>
  </si>
  <si>
    <t>GB-10012</t>
    <phoneticPr fontId="1" type="noConversion"/>
  </si>
  <si>
    <t>*인터넷정보검색 成績 현황*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</si>
  <si>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</si>
  <si>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</si>
  <si>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</si>
  <si>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</si>
  <si>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</si>
  <si>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</si>
  <si>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</si>
  <si>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</si>
  <si>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</si>
  <si>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</si>
  <si>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</si>
  <si>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</si>
  <si>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</si>
  <si>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</si>
  <si>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</si>
  <si>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</si>
  <si>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</si>
  <si>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</si>
  <si>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(모두)</t>
  </si>
  <si>
    <t>총합계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</si>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</sst>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5" borderId="1" xfId="2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ill>
        <patternFill patternType="solid">
          <fgColor rgb="FFD9E1F2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3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4D0F-4849-9B81-A8ED97143B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dLbl>
              <c:idx val="0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0F-4849-9B81-A8ED97143B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effectLst>
                  <a:glow rad="101600">
                    <a:schemeClr val="accent1">
                      <a:satMod val="175000"/>
                      <a:alpha val="40000"/>
                    </a:schemeClr>
                  </a:glow>
                </a:effectLst>
                <a:latin typeface="+mn-lt"/>
                <a:ea typeface="+mn-ea"/>
                <a:cs typeface="+mn-cs"/>
              </a:defRPr>
            </a:pPr>
            <a:endParaRPr lang="ko-KR"/>
          </a:p>
        </c:txPr>
      </c:legendEntry>
      <c:overlay val="0"/>
      <c:spPr>
        <a:solidFill>
          <a:srgbClr val="00B050"/>
        </a:solidFill>
        <a:ln>
          <a:noFill/>
        </a:ln>
        <a:effectLst>
          <a:glow rad="1016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0</xdr:rowOff>
        </xdr:from>
        <xdr:to>
          <xdr:col>5</xdr:col>
          <xdr:colOff>0</xdr:colOff>
          <xdr:row>16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 cap="flat" cmpd="sng" algn="ctr">
              <a:prstDash val="solid"/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스타일" textlink="">
      <xdr:nvSpPr>
        <xdr:cNvPr id="2" name="육각형 1">
          <a:extLst>
            <a:ext uri="{FF2B5EF4-FFF2-40B4-BE49-F238E27FC236}">
              <a16:creationId xmlns:a16="http://schemas.microsoft.com/office/drawing/2014/main" id="{D66CC35B-4A56-54CE-00B0-1EB638E8E10F}"/>
            </a:ext>
          </a:extLst>
        </xdr:cNvPr>
        <xdr:cNvSpPr/>
      </xdr:nvSpPr>
      <xdr:spPr>
        <a:xfrm>
          <a:off x="3680460" y="3131820"/>
          <a:ext cx="134112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3.59323402778" createdVersion="8" refreshedVersion="8" minRefreshableVersion="3" recordCount="10" xr:uid="{9E38B534-EBED-495A-AD22-DBD558EB7BBC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8B4808-3535-447E-9D03-1F55695D1388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1">
        <item x="0"/>
        <item x="3"/>
        <item x="8"/>
        <item x="7"/>
        <item x="1"/>
        <item x="6"/>
        <item x="4"/>
        <item x="5"/>
        <item x="2"/>
        <item x="9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h="1" x="1"/>
        <item h="1" x="2"/>
        <item h="1" x="3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D10" sqref="D10"/>
    </sheetView>
  </sheetViews>
  <sheetFormatPr defaultRowHeight="17.399999999999999" x14ac:dyDescent="0.4"/>
  <cols>
    <col min="2" max="3" width="9.69921875" bestFit="1" customWidth="1"/>
    <col min="4" max="4" width="9.19921875" bestFit="1" customWidth="1"/>
    <col min="7" max="7" width="10.19921875" bestFit="1" customWidth="1"/>
  </cols>
  <sheetData>
    <row r="1" spans="1:7" x14ac:dyDescent="0.4">
      <c r="A1" t="s">
        <v>0</v>
      </c>
    </row>
    <row r="2" spans="1:7" x14ac:dyDescent="0.4">
      <c r="G2" s="1" t="s">
        <v>285</v>
      </c>
    </row>
    <row r="3" spans="1:7" x14ac:dyDescent="0.4">
      <c r="A3" s="1" t="s">
        <v>264</v>
      </c>
      <c r="B3" s="1" t="s">
        <v>265</v>
      </c>
      <c r="C3" s="1" t="s">
        <v>272</v>
      </c>
      <c r="D3" s="1" t="s">
        <v>273</v>
      </c>
      <c r="E3" s="1" t="s">
        <v>276</v>
      </c>
      <c r="F3" s="1" t="s">
        <v>277</v>
      </c>
      <c r="G3" s="1" t="s">
        <v>284</v>
      </c>
    </row>
    <row r="4" spans="1:7" x14ac:dyDescent="0.4">
      <c r="A4" s="1">
        <v>1001</v>
      </c>
      <c r="B4" s="1" t="s">
        <v>266</v>
      </c>
      <c r="C4" s="1" t="s">
        <v>286</v>
      </c>
      <c r="D4" s="1" t="s">
        <v>274</v>
      </c>
      <c r="E4" s="1">
        <v>21</v>
      </c>
      <c r="F4" s="1" t="s">
        <v>278</v>
      </c>
      <c r="G4" s="2">
        <v>13000</v>
      </c>
    </row>
    <row r="5" spans="1:7" x14ac:dyDescent="0.4">
      <c r="A5" s="1">
        <v>1002</v>
      </c>
      <c r="B5" s="1" t="s">
        <v>267</v>
      </c>
      <c r="C5" s="1" t="s">
        <v>287</v>
      </c>
      <c r="D5" s="1" t="s">
        <v>274</v>
      </c>
      <c r="E5" s="1">
        <v>21</v>
      </c>
      <c r="F5" s="1" t="s">
        <v>279</v>
      </c>
      <c r="G5" s="2">
        <v>13000</v>
      </c>
    </row>
    <row r="6" spans="1:7" x14ac:dyDescent="0.4">
      <c r="A6" s="1">
        <v>1003</v>
      </c>
      <c r="B6" s="1" t="s">
        <v>268</v>
      </c>
      <c r="C6" s="1" t="s">
        <v>288</v>
      </c>
      <c r="D6" s="1" t="s">
        <v>274</v>
      </c>
      <c r="E6" s="1">
        <v>45</v>
      </c>
      <c r="F6" s="1" t="s">
        <v>280</v>
      </c>
      <c r="G6" s="2">
        <v>20000</v>
      </c>
    </row>
    <row r="7" spans="1:7" x14ac:dyDescent="0.4">
      <c r="A7" s="1">
        <v>1011</v>
      </c>
      <c r="B7" s="1" t="s">
        <v>269</v>
      </c>
      <c r="C7" s="1" t="s">
        <v>289</v>
      </c>
      <c r="D7" s="1" t="s">
        <v>274</v>
      </c>
      <c r="E7" s="1">
        <v>18</v>
      </c>
      <c r="F7" s="1" t="s">
        <v>281</v>
      </c>
      <c r="G7" s="2">
        <v>11000</v>
      </c>
    </row>
    <row r="8" spans="1:7" x14ac:dyDescent="0.4">
      <c r="A8" s="1">
        <v>1021</v>
      </c>
      <c r="B8" s="1" t="s">
        <v>270</v>
      </c>
      <c r="C8" s="1" t="s">
        <v>290</v>
      </c>
      <c r="D8" s="1" t="s">
        <v>275</v>
      </c>
      <c r="E8" s="1">
        <v>31</v>
      </c>
      <c r="F8" s="1" t="s">
        <v>282</v>
      </c>
      <c r="G8" s="2">
        <v>11000</v>
      </c>
    </row>
    <row r="9" spans="1:7" x14ac:dyDescent="0.4">
      <c r="A9" s="1">
        <v>1022</v>
      </c>
      <c r="B9" s="1" t="s">
        <v>271</v>
      </c>
      <c r="C9" s="1" t="s">
        <v>291</v>
      </c>
      <c r="D9" s="1" t="s">
        <v>275</v>
      </c>
      <c r="E9" s="1">
        <v>31</v>
      </c>
      <c r="F9" s="1" t="s">
        <v>283</v>
      </c>
      <c r="G9" s="2">
        <v>11000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D15" sqref="D15"/>
    </sheetView>
  </sheetViews>
  <sheetFormatPr defaultRowHeight="17.399999999999999" x14ac:dyDescent="0.4"/>
  <sheetData>
    <row r="1" spans="1:8" x14ac:dyDescent="0.4">
      <c r="A1" s="1" t="s">
        <v>292</v>
      </c>
    </row>
    <row r="3" spans="1:8" x14ac:dyDescent="0.4">
      <c r="A3" s="24" t="s">
        <v>89</v>
      </c>
      <c r="B3" s="24" t="s">
        <v>5</v>
      </c>
      <c r="C3" s="24" t="s">
        <v>90</v>
      </c>
      <c r="D3" s="24"/>
      <c r="E3" s="24"/>
      <c r="F3" s="24"/>
      <c r="G3" s="24"/>
      <c r="H3" s="24"/>
    </row>
    <row r="4" spans="1:8" ht="18" thickBot="1" x14ac:dyDescent="0.45">
      <c r="A4" s="26"/>
      <c r="B4" s="26"/>
      <c r="C4" s="27" t="s">
        <v>91</v>
      </c>
      <c r="D4" s="27" t="s">
        <v>92</v>
      </c>
      <c r="E4" s="27" t="s">
        <v>93</v>
      </c>
      <c r="F4" s="27" t="s">
        <v>94</v>
      </c>
      <c r="G4" s="27" t="s">
        <v>95</v>
      </c>
      <c r="H4" s="27" t="s">
        <v>27</v>
      </c>
    </row>
    <row r="5" spans="1:8" ht="18" thickTop="1" x14ac:dyDescent="0.4">
      <c r="A5" s="25">
        <v>125001</v>
      </c>
      <c r="B5" s="25" t="s">
        <v>96</v>
      </c>
      <c r="C5" s="25">
        <v>28</v>
      </c>
      <c r="D5" s="25">
        <v>30</v>
      </c>
      <c r="E5" s="25">
        <v>10</v>
      </c>
      <c r="F5" s="25">
        <v>19</v>
      </c>
      <c r="G5" s="25">
        <v>87</v>
      </c>
      <c r="H5" s="25" t="s">
        <v>97</v>
      </c>
    </row>
    <row r="6" spans="1:8" x14ac:dyDescent="0.4">
      <c r="A6" s="5">
        <v>125001</v>
      </c>
      <c r="B6" s="5" t="s">
        <v>98</v>
      </c>
      <c r="C6" s="5">
        <v>20</v>
      </c>
      <c r="D6" s="5">
        <v>25</v>
      </c>
      <c r="E6" s="5">
        <v>9</v>
      </c>
      <c r="F6" s="5">
        <v>16</v>
      </c>
      <c r="G6" s="5">
        <v>70</v>
      </c>
      <c r="H6" s="5" t="s">
        <v>99</v>
      </c>
    </row>
    <row r="7" spans="1:8" x14ac:dyDescent="0.4">
      <c r="A7" s="5">
        <v>125001</v>
      </c>
      <c r="B7" s="5" t="s">
        <v>100</v>
      </c>
      <c r="C7" s="5">
        <v>29</v>
      </c>
      <c r="D7" s="5">
        <v>25</v>
      </c>
      <c r="E7" s="5">
        <v>10</v>
      </c>
      <c r="F7" s="5">
        <v>16</v>
      </c>
      <c r="G7" s="5">
        <v>80</v>
      </c>
      <c r="H7" s="5" t="s">
        <v>101</v>
      </c>
    </row>
    <row r="8" spans="1:8" x14ac:dyDescent="0.4">
      <c r="A8" s="5">
        <v>125001</v>
      </c>
      <c r="B8" s="5" t="s">
        <v>102</v>
      </c>
      <c r="C8" s="5">
        <v>26</v>
      </c>
      <c r="D8" s="5">
        <v>28</v>
      </c>
      <c r="E8" s="5">
        <v>10</v>
      </c>
      <c r="F8" s="5">
        <v>15</v>
      </c>
      <c r="G8" s="5">
        <v>79</v>
      </c>
      <c r="H8" s="5" t="s">
        <v>101</v>
      </c>
    </row>
    <row r="9" spans="1:8" x14ac:dyDescent="0.4">
      <c r="A9" s="5">
        <v>125001</v>
      </c>
      <c r="B9" s="5" t="s">
        <v>103</v>
      </c>
      <c r="C9" s="5">
        <v>19</v>
      </c>
      <c r="D9" s="5">
        <v>30</v>
      </c>
      <c r="E9" s="5">
        <v>8</v>
      </c>
      <c r="F9" s="5">
        <v>17</v>
      </c>
      <c r="G9" s="5">
        <v>74</v>
      </c>
      <c r="H9" s="5" t="s">
        <v>99</v>
      </c>
    </row>
    <row r="10" spans="1:8" x14ac:dyDescent="0.4">
      <c r="A10" s="5">
        <v>125001</v>
      </c>
      <c r="B10" s="5" t="s">
        <v>104</v>
      </c>
      <c r="C10" s="5">
        <v>23</v>
      </c>
      <c r="D10" s="5">
        <v>22</v>
      </c>
      <c r="E10" s="5">
        <v>10</v>
      </c>
      <c r="F10" s="5">
        <v>16</v>
      </c>
      <c r="G10" s="5">
        <v>71</v>
      </c>
      <c r="H10" s="5" t="s">
        <v>99</v>
      </c>
    </row>
    <row r="11" spans="1:8" x14ac:dyDescent="0.4">
      <c r="A11" s="5">
        <v>125001</v>
      </c>
      <c r="B11" s="5" t="s">
        <v>105</v>
      </c>
      <c r="C11" s="5">
        <v>27</v>
      </c>
      <c r="D11" s="5">
        <v>25</v>
      </c>
      <c r="E11" s="5">
        <v>10</v>
      </c>
      <c r="F11" s="5">
        <v>15</v>
      </c>
      <c r="G11" s="5">
        <v>77</v>
      </c>
      <c r="H11" s="5" t="s">
        <v>106</v>
      </c>
    </row>
    <row r="12" spans="1:8" x14ac:dyDescent="0.4">
      <c r="A12" s="5">
        <v>125001</v>
      </c>
      <c r="B12" s="5" t="s">
        <v>107</v>
      </c>
      <c r="C12" s="5">
        <v>25</v>
      </c>
      <c r="D12" s="5">
        <v>24</v>
      </c>
      <c r="E12" s="5">
        <v>10</v>
      </c>
      <c r="F12" s="5">
        <v>18</v>
      </c>
      <c r="G12" s="5">
        <v>77</v>
      </c>
      <c r="H12" s="5" t="s">
        <v>106</v>
      </c>
    </row>
    <row r="13" spans="1:8" x14ac:dyDescent="0.4">
      <c r="A13" s="5">
        <v>125001</v>
      </c>
      <c r="B13" s="5" t="s">
        <v>108</v>
      </c>
      <c r="C13" s="5">
        <v>23</v>
      </c>
      <c r="D13" s="5">
        <v>20</v>
      </c>
      <c r="E13" s="5">
        <v>8</v>
      </c>
      <c r="F13" s="5">
        <v>16</v>
      </c>
      <c r="G13" s="5">
        <v>67</v>
      </c>
      <c r="H13" s="5" t="s">
        <v>109</v>
      </c>
    </row>
    <row r="15" spans="1:8" x14ac:dyDescent="0.4">
      <c r="F15" s="1" t="s">
        <v>263</v>
      </c>
      <c r="G15" s="23">
        <v>45894</v>
      </c>
      <c r="H15" s="23"/>
    </row>
  </sheetData>
  <mergeCells count="4">
    <mergeCell ref="G15:H15"/>
    <mergeCell ref="C3:H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G20" sqref="G20"/>
    </sheetView>
  </sheetViews>
  <sheetFormatPr defaultRowHeight="17.399999999999999" x14ac:dyDescent="0.4"/>
  <sheetData>
    <row r="1" spans="1:7" ht="21" x14ac:dyDescent="0.4">
      <c r="A1" s="19" t="s">
        <v>110</v>
      </c>
      <c r="B1" s="19"/>
      <c r="C1" s="19"/>
      <c r="D1" s="19"/>
      <c r="E1" s="19"/>
      <c r="F1" s="19"/>
      <c r="G1" s="19"/>
    </row>
    <row r="3" spans="1:7" x14ac:dyDescent="0.4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4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4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4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4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4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4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4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4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4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G14"/>
  <sheetViews>
    <sheetView workbookViewId="0">
      <selection activeCell="R10" sqref="R10"/>
    </sheetView>
  </sheetViews>
  <sheetFormatPr defaultRowHeight="17.399999999999999" x14ac:dyDescent="0.4"/>
  <sheetData>
    <row r="1" spans="1:7" x14ac:dyDescent="0.4">
      <c r="A1" t="s">
        <v>131</v>
      </c>
    </row>
    <row r="3" spans="1:7" x14ac:dyDescent="0.4">
      <c r="A3" t="s">
        <v>200</v>
      </c>
      <c r="B3" t="s">
        <v>293</v>
      </c>
      <c r="C3" t="s">
        <v>294</v>
      </c>
      <c r="D3" t="s">
        <v>295</v>
      </c>
      <c r="E3" t="s">
        <v>296</v>
      </c>
      <c r="F3" t="s">
        <v>297</v>
      </c>
      <c r="G3" t="s">
        <v>298</v>
      </c>
    </row>
    <row r="4" spans="1:7" x14ac:dyDescent="0.4">
      <c r="A4" t="s">
        <v>299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4">
      <c r="A5" t="s">
        <v>300</v>
      </c>
      <c r="B5">
        <v>15</v>
      </c>
      <c r="C5">
        <v>14</v>
      </c>
      <c r="D5">
        <v>30</v>
      </c>
      <c r="E5">
        <v>3</v>
      </c>
      <c r="F5">
        <v>62</v>
      </c>
      <c r="G5" t="s">
        <v>301</v>
      </c>
    </row>
    <row r="6" spans="1:7" x14ac:dyDescent="0.4">
      <c r="A6" t="s">
        <v>302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4">
      <c r="A7" t="s">
        <v>303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4">
      <c r="A8" t="s">
        <v>304</v>
      </c>
      <c r="B8">
        <v>12</v>
      </c>
      <c r="C8">
        <v>12</v>
      </c>
      <c r="D8">
        <v>38</v>
      </c>
      <c r="E8">
        <v>3</v>
      </c>
      <c r="F8">
        <v>65</v>
      </c>
      <c r="G8" t="s">
        <v>301</v>
      </c>
    </row>
    <row r="9" spans="1:7" x14ac:dyDescent="0.4">
      <c r="A9" t="s">
        <v>305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306</v>
      </c>
    </row>
    <row r="10" spans="1:7" x14ac:dyDescent="0.4">
      <c r="A10" t="s">
        <v>307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301</v>
      </c>
    </row>
    <row r="11" spans="1:7" x14ac:dyDescent="0.4">
      <c r="A11" t="s">
        <v>308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4">
      <c r="A12" t="s">
        <v>309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4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4">
      <c r="A14" t="s">
        <v>310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workbookViewId="0">
      <selection activeCell="I3" sqref="I3"/>
    </sheetView>
  </sheetViews>
  <sheetFormatPr defaultRowHeight="17.399999999999999" x14ac:dyDescent="0.4"/>
  <cols>
    <col min="4" max="4" width="10.69921875" bestFit="1" customWidth="1"/>
    <col min="9" max="9" width="10.3984375" bestFit="1" customWidth="1"/>
  </cols>
  <sheetData>
    <row r="1" spans="1:10" x14ac:dyDescent="0.4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4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4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 t="str">
        <f>IF(OR(G3&gt;=AVERAGE($G$3:$G$12),H3&gt;=5),"우수영업소","")</f>
        <v>우수영업소</v>
      </c>
    </row>
    <row r="4" spans="1:10" x14ac:dyDescent="0.4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5"/>
    </row>
    <row r="5" spans="1:10" x14ac:dyDescent="0.4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5"/>
    </row>
    <row r="6" spans="1:10" x14ac:dyDescent="0.4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5"/>
    </row>
    <row r="7" spans="1:10" x14ac:dyDescent="0.4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5"/>
    </row>
    <row r="8" spans="1:10" x14ac:dyDescent="0.4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5"/>
    </row>
    <row r="9" spans="1:10" x14ac:dyDescent="0.4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5"/>
    </row>
    <row r="10" spans="1:10" x14ac:dyDescent="0.4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5"/>
    </row>
    <row r="11" spans="1:10" x14ac:dyDescent="0.4">
      <c r="A11" s="20" t="s">
        <v>20</v>
      </c>
      <c r="B11" s="21"/>
      <c r="C11" s="5">
        <f>ROUNDUP(_xlfn.STDEV.S(C3:C10),2)</f>
        <v>11.86</v>
      </c>
      <c r="D11" s="5">
        <f>ROUNDUP(_xlfn.STDEV.S(D3:D10),2)</f>
        <v>10.39</v>
      </c>
      <c r="F11" s="5" t="s">
        <v>36</v>
      </c>
      <c r="G11" s="7">
        <v>58755</v>
      </c>
      <c r="H11" s="5">
        <v>1</v>
      </c>
      <c r="I11" s="5"/>
    </row>
    <row r="12" spans="1:10" x14ac:dyDescent="0.4">
      <c r="A12" s="20" t="s">
        <v>21</v>
      </c>
      <c r="B12" s="21"/>
      <c r="C12" s="5">
        <f>ROUNDUP(_xlfn.VAR.S(C3:C10),2)</f>
        <v>140.57999999999998</v>
      </c>
      <c r="D12" s="5">
        <f>ROUNDUP(_xlfn.VAR.S(D3:D10),2)</f>
        <v>107.93</v>
      </c>
      <c r="F12" s="5" t="s">
        <v>37</v>
      </c>
      <c r="G12" s="7">
        <v>15825</v>
      </c>
      <c r="H12" s="5">
        <v>3</v>
      </c>
      <c r="I12" s="5"/>
    </row>
    <row r="14" spans="1:10" x14ac:dyDescent="0.4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4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4">
      <c r="A16" s="5">
        <v>1046001</v>
      </c>
      <c r="B16" s="5" t="s">
        <v>44</v>
      </c>
      <c r="C16" s="5">
        <v>91</v>
      </c>
      <c r="D16" s="5" t="str">
        <f>CHOOSE(_xlfn.RANK.EQ(C16,C15:C24,0),"1등","2등","3등","","","","","","")</f>
        <v/>
      </c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4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4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4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4">
      <c r="A20" s="5">
        <v>1046005</v>
      </c>
      <c r="B20" s="5" t="s">
        <v>48</v>
      </c>
      <c r="C20" s="5">
        <v>94</v>
      </c>
      <c r="D20" s="5"/>
    </row>
    <row r="21" spans="1:10" x14ac:dyDescent="0.4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4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4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4">
      <c r="A24" s="5">
        <v>1046009</v>
      </c>
      <c r="B24" s="5" t="s">
        <v>52</v>
      </c>
      <c r="C24" s="5">
        <v>87</v>
      </c>
      <c r="D24" s="5"/>
    </row>
    <row r="25" spans="1:10" x14ac:dyDescent="0.4">
      <c r="H25" s="5" t="s">
        <v>60</v>
      </c>
      <c r="I25" s="5" t="s">
        <v>61</v>
      </c>
      <c r="J25" s="6" t="s">
        <v>59</v>
      </c>
    </row>
    <row r="26" spans="1:10" x14ac:dyDescent="0.4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4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4">
      <c r="A28" s="5" t="s">
        <v>70</v>
      </c>
      <c r="B28" s="5" t="s">
        <v>71</v>
      </c>
      <c r="C28" s="5" t="s">
        <v>72</v>
      </c>
      <c r="D28" s="9">
        <v>41044</v>
      </c>
      <c r="E28" s="16">
        <f>(2000+MID(A28,3,2)-YEAR(D28))</f>
        <v>9</v>
      </c>
    </row>
    <row r="29" spans="1:10" x14ac:dyDescent="0.4">
      <c r="A29" s="5" t="s">
        <v>73</v>
      </c>
      <c r="B29" s="5" t="s">
        <v>74</v>
      </c>
      <c r="C29" s="5" t="s">
        <v>75</v>
      </c>
      <c r="D29" s="9">
        <v>42713</v>
      </c>
      <c r="E29" s="16">
        <f t="shared" ref="E29:E35" si="0">(2000+MID(A29,3,2)-YEAR(D29))</f>
        <v>6</v>
      </c>
    </row>
    <row r="30" spans="1:10" x14ac:dyDescent="0.4">
      <c r="A30" s="5" t="s">
        <v>76</v>
      </c>
      <c r="B30" s="5" t="s">
        <v>77</v>
      </c>
      <c r="C30" s="5" t="s">
        <v>72</v>
      </c>
      <c r="D30" s="9">
        <v>40443</v>
      </c>
      <c r="E30" s="16">
        <f t="shared" si="0"/>
        <v>10</v>
      </c>
    </row>
    <row r="31" spans="1:10" x14ac:dyDescent="0.4">
      <c r="A31" s="5" t="s">
        <v>78</v>
      </c>
      <c r="B31" s="5" t="s">
        <v>79</v>
      </c>
      <c r="C31" s="5" t="s">
        <v>72</v>
      </c>
      <c r="D31" s="9">
        <v>43472</v>
      </c>
      <c r="E31" s="16">
        <f t="shared" si="0"/>
        <v>3</v>
      </c>
    </row>
    <row r="32" spans="1:10" x14ac:dyDescent="0.4">
      <c r="A32" s="5" t="s">
        <v>80</v>
      </c>
      <c r="B32" s="5" t="s">
        <v>81</v>
      </c>
      <c r="C32" s="5" t="s">
        <v>75</v>
      </c>
      <c r="D32" s="9">
        <v>41942</v>
      </c>
      <c r="E32" s="16">
        <f t="shared" si="0"/>
        <v>7</v>
      </c>
    </row>
    <row r="33" spans="1:5" x14ac:dyDescent="0.4">
      <c r="A33" s="5" t="s">
        <v>82</v>
      </c>
      <c r="B33" s="5" t="s">
        <v>83</v>
      </c>
      <c r="C33" s="5" t="s">
        <v>75</v>
      </c>
      <c r="D33" s="9">
        <v>44003</v>
      </c>
      <c r="E33" s="16">
        <f t="shared" si="0"/>
        <v>2</v>
      </c>
    </row>
    <row r="34" spans="1:5" x14ac:dyDescent="0.4">
      <c r="A34" s="5" t="s">
        <v>84</v>
      </c>
      <c r="B34" s="5" t="s">
        <v>85</v>
      </c>
      <c r="C34" s="5" t="s">
        <v>72</v>
      </c>
      <c r="D34" s="9">
        <v>42769</v>
      </c>
      <c r="E34" s="16">
        <f t="shared" si="0"/>
        <v>3</v>
      </c>
    </row>
    <row r="35" spans="1:5" x14ac:dyDescent="0.4">
      <c r="A35" s="5" t="s">
        <v>86</v>
      </c>
      <c r="B35" s="5" t="s">
        <v>87</v>
      </c>
      <c r="C35" s="5" t="s">
        <v>72</v>
      </c>
      <c r="D35" s="9">
        <v>41502</v>
      </c>
      <c r="E35" s="16">
        <f t="shared" si="0"/>
        <v>8</v>
      </c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activeCell="H5" sqref="H5"/>
    </sheetView>
  </sheetViews>
  <sheetFormatPr defaultRowHeight="17.399999999999999" x14ac:dyDescent="0.4"/>
  <cols>
    <col min="8" max="8" width="10.3984375" bestFit="1" customWidth="1"/>
  </cols>
  <sheetData>
    <row r="1" spans="1:9" ht="21" x14ac:dyDescent="0.4">
      <c r="A1" s="19" t="s">
        <v>132</v>
      </c>
      <c r="B1" s="19"/>
      <c r="C1" s="19"/>
      <c r="D1" s="19"/>
      <c r="E1" s="19"/>
      <c r="F1" s="19"/>
      <c r="G1" s="19"/>
      <c r="H1" s="19"/>
      <c r="I1" s="19"/>
    </row>
    <row r="3" spans="1:9" x14ac:dyDescent="0.4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4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4">
      <c r="A5" s="5" t="s">
        <v>151</v>
      </c>
      <c r="B5" s="5" t="s">
        <v>145</v>
      </c>
      <c r="C5" s="5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4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4">
      <c r="A7" s="5" t="s">
        <v>156</v>
      </c>
      <c r="B7" s="5" t="s">
        <v>142</v>
      </c>
      <c r="C7" s="11" t="s">
        <v>148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4">
      <c r="A8" s="5" t="s">
        <v>155</v>
      </c>
      <c r="B8" s="5" t="s">
        <v>142</v>
      </c>
      <c r="C8" s="5" t="s">
        <v>150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4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4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4">
      <c r="A11" s="5" t="s">
        <v>157</v>
      </c>
      <c r="B11" s="5" t="s">
        <v>153</v>
      </c>
      <c r="C11" s="11" t="s">
        <v>143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4">
      <c r="A12" s="5" t="s">
        <v>152</v>
      </c>
      <c r="B12" s="5" t="s">
        <v>153</v>
      </c>
      <c r="C12" s="5" t="s">
        <v>154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xmlns:xlrd2="http://schemas.microsoft.com/office/spreadsheetml/2017/richdata2" ref="A4:I12">
    <sortCondition ref="B4:B12" customList="서초,종로,강남,강북"/>
    <sortCondition sortBy="cellColor" ref="C4:C12" dxfId="0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2"/>
  <sheetViews>
    <sheetView topLeftCell="A9" workbookViewId="0">
      <selection activeCell="D21" sqref="D21"/>
    </sheetView>
  </sheetViews>
  <sheetFormatPr defaultRowHeight="17.399999999999999" x14ac:dyDescent="0.4"/>
  <cols>
    <col min="1" max="1" width="12.296875" bestFit="1" customWidth="1"/>
    <col min="2" max="2" width="8.796875" bestFit="1" customWidth="1"/>
    <col min="3" max="3" width="6.796875" bestFit="1" customWidth="1"/>
    <col min="4" max="5" width="10.3984375" bestFit="1" customWidth="1"/>
    <col min="6" max="6" width="8.19921875" bestFit="1" customWidth="1"/>
  </cols>
  <sheetData>
    <row r="1" spans="1:9" ht="21" x14ac:dyDescent="0.4">
      <c r="A1" s="19" t="s">
        <v>158</v>
      </c>
      <c r="B1" s="19"/>
      <c r="C1" s="19"/>
      <c r="D1" s="19"/>
      <c r="E1" s="19"/>
      <c r="F1" s="19"/>
      <c r="G1" s="19"/>
      <c r="H1" s="19"/>
      <c r="I1" s="19"/>
    </row>
    <row r="3" spans="1:9" x14ac:dyDescent="0.4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4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4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4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4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4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4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4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4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4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4">
      <c r="A13" s="22" t="s">
        <v>188</v>
      </c>
      <c r="B13" s="22"/>
      <c r="C13" s="22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4">
      <c r="A15" s="28" t="s">
        <v>5</v>
      </c>
      <c r="B15" t="s">
        <v>311</v>
      </c>
    </row>
    <row r="17" spans="1:3" x14ac:dyDescent="0.4">
      <c r="A17" s="28" t="s">
        <v>313</v>
      </c>
      <c r="B17" s="28" t="s">
        <v>160</v>
      </c>
    </row>
    <row r="18" spans="1:3" x14ac:dyDescent="0.4">
      <c r="A18" s="28" t="s">
        <v>159</v>
      </c>
      <c r="B18" t="s">
        <v>169</v>
      </c>
      <c r="C18" t="s">
        <v>312</v>
      </c>
    </row>
    <row r="19" spans="1:3" x14ac:dyDescent="0.4">
      <c r="A19" t="s">
        <v>167</v>
      </c>
      <c r="B19" s="29">
        <v>2768</v>
      </c>
      <c r="C19" s="29">
        <v>2768</v>
      </c>
    </row>
    <row r="20" spans="1:3" x14ac:dyDescent="0.4">
      <c r="A20" t="s">
        <v>176</v>
      </c>
      <c r="B20" s="29">
        <v>1212</v>
      </c>
      <c r="C20" s="29">
        <v>1212</v>
      </c>
    </row>
    <row r="21" spans="1:3" x14ac:dyDescent="0.4">
      <c r="A21" t="s">
        <v>186</v>
      </c>
      <c r="B21" s="29">
        <v>744</v>
      </c>
      <c r="C21" s="29">
        <v>744</v>
      </c>
    </row>
    <row r="22" spans="1:3" x14ac:dyDescent="0.4">
      <c r="A22" t="s">
        <v>312</v>
      </c>
      <c r="B22" s="29">
        <v>1574.6666666666667</v>
      </c>
      <c r="C22" s="29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activeCell="Q3" sqref="Q3"/>
    </sheetView>
  </sheetViews>
  <sheetFormatPr defaultRowHeight="17.399999999999999" x14ac:dyDescent="0.4"/>
  <cols>
    <col min="1" max="1" width="9.19921875" bestFit="1" customWidth="1"/>
    <col min="2" max="4" width="9.09765625" bestFit="1" customWidth="1"/>
    <col min="5" max="5" width="11.69921875" bestFit="1" customWidth="1"/>
    <col min="6" max="6" width="10.59765625" bestFit="1" customWidth="1"/>
  </cols>
  <sheetData>
    <row r="1" spans="1:6" ht="21" x14ac:dyDescent="0.4">
      <c r="A1" s="19" t="s">
        <v>189</v>
      </c>
      <c r="B1" s="19"/>
      <c r="C1" s="19"/>
      <c r="D1" s="19"/>
      <c r="E1" s="19"/>
      <c r="F1" s="19"/>
    </row>
    <row r="3" spans="1:6" x14ac:dyDescent="0.4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4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4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4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4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4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activeCell="K6" sqref="K6"/>
    </sheetView>
  </sheetViews>
  <sheetFormatPr defaultRowHeight="17.399999999999999" x14ac:dyDescent="0.4"/>
  <cols>
    <col min="3" max="3" width="13.09765625" bestFit="1" customWidth="1"/>
  </cols>
  <sheetData>
    <row r="1" spans="1:9" ht="21" x14ac:dyDescent="0.4">
      <c r="A1" s="19" t="s">
        <v>199</v>
      </c>
      <c r="B1" s="19"/>
      <c r="C1" s="19"/>
      <c r="D1" s="19"/>
      <c r="E1" s="19"/>
      <c r="F1" s="19"/>
      <c r="G1" s="19"/>
      <c r="H1" s="19"/>
      <c r="I1" s="19"/>
    </row>
    <row r="2" spans="1:9" ht="16.95" customHeight="1" x14ac:dyDescent="0.4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4">
      <c r="A3" s="30" t="s">
        <v>200</v>
      </c>
      <c r="B3" s="30" t="s">
        <v>89</v>
      </c>
      <c r="C3" s="30" t="s">
        <v>6</v>
      </c>
      <c r="D3" s="30" t="s">
        <v>68</v>
      </c>
      <c r="E3" s="30" t="s">
        <v>91</v>
      </c>
      <c r="F3" s="30" t="s">
        <v>92</v>
      </c>
      <c r="G3" s="30" t="s">
        <v>201</v>
      </c>
      <c r="H3" s="30" t="s">
        <v>93</v>
      </c>
      <c r="I3" s="30" t="s">
        <v>115</v>
      </c>
    </row>
    <row r="4" spans="1:9" x14ac:dyDescent="0.4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>
        <f>AVERAGE(E4:H4)</f>
        <v>87.5</v>
      </c>
    </row>
    <row r="5" spans="1:9" x14ac:dyDescent="0.4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5">
        <f t="shared" ref="I5:I13" si="0">AVERAGE(E5:H5)</f>
        <v>85</v>
      </c>
    </row>
    <row r="6" spans="1:9" x14ac:dyDescent="0.4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5">
        <f t="shared" si="0"/>
        <v>68</v>
      </c>
    </row>
    <row r="7" spans="1:9" x14ac:dyDescent="0.4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5">
        <f t="shared" si="0"/>
        <v>93.5</v>
      </c>
    </row>
    <row r="8" spans="1:9" x14ac:dyDescent="0.4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5">
        <f t="shared" si="0"/>
        <v>87.25</v>
      </c>
    </row>
    <row r="9" spans="1:9" x14ac:dyDescent="0.4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5">
        <f t="shared" si="0"/>
        <v>46.25</v>
      </c>
    </row>
    <row r="10" spans="1:9" x14ac:dyDescent="0.4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5">
        <f t="shared" si="0"/>
        <v>81.5</v>
      </c>
    </row>
    <row r="11" spans="1:9" x14ac:dyDescent="0.4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5">
        <f t="shared" si="0"/>
        <v>96.5</v>
      </c>
    </row>
    <row r="12" spans="1:9" x14ac:dyDescent="0.4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5">
        <f t="shared" si="0"/>
        <v>80</v>
      </c>
    </row>
    <row r="13" spans="1:9" x14ac:dyDescent="0.4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5">
        <f t="shared" si="0"/>
        <v>72.25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0</xdr:rowOff>
                  </from>
                  <to>
                    <xdr:col>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topLeftCell="A15" workbookViewId="0">
      <selection activeCell="R23" sqref="R23"/>
    </sheetView>
  </sheetViews>
  <sheetFormatPr defaultRowHeight="17.399999999999999" x14ac:dyDescent="0.4"/>
  <cols>
    <col min="3" max="3" width="10.3984375" bestFit="1" customWidth="1"/>
    <col min="4" max="4" width="9.69921875" bestFit="1" customWidth="1"/>
    <col min="6" max="8" width="10.3984375" bestFit="1" customWidth="1"/>
  </cols>
  <sheetData>
    <row r="1" spans="1:10" ht="21" x14ac:dyDescent="0.4">
      <c r="A1" s="19" t="s">
        <v>229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x14ac:dyDescent="0.4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4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4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4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4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4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4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4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4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4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4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2025-12-02T05:39:35Z</dcterms:modified>
</cp:coreProperties>
</file>