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 codeName="{3D1A710C-6663-3D7B-7F91-EC182F24A4BC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김수정\Documents\시나공 채점용\"/>
    </mc:Choice>
  </mc:AlternateContent>
  <xr:revisionPtr revIDLastSave="0" documentId="13_ncr:1_{8ABC47ED-FE16-4E02-BA51-E70C39F725DC}" xr6:coauthVersionLast="36" xr6:coauthVersionMax="47" xr10:uidLastSave="{00000000-0000-0000-0000-000000000000}"/>
  <bookViews>
    <workbookView xWindow="0" yWindow="0" windowWidth="11040" windowHeight="8088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F5" i="7"/>
  <c r="F6" i="7"/>
  <c r="F7" i="7"/>
  <c r="F8" i="7"/>
  <c r="F9" i="7"/>
  <c r="F10" i="7"/>
  <c r="F11" i="7"/>
  <c r="F12" i="7"/>
  <c r="F13" i="7"/>
  <c r="F4" i="7"/>
  <c r="D25" i="10"/>
  <c r="I4" i="10"/>
  <c r="I5" i="10"/>
  <c r="I6" i="10"/>
  <c r="I7" i="10"/>
  <c r="I8" i="10"/>
  <c r="I9" i="10"/>
  <c r="I10" i="10"/>
  <c r="I11" i="10"/>
  <c r="I12" i="10"/>
  <c r="I3" i="10"/>
  <c r="D12" i="10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<sst xmlns="http://schemas.openxmlformats.org/spreadsheetml/2006/main" count="350" uniqueCount="229">
  <si>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</si>
  <si>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</si>
  <si>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</si>
  <si>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</si>
  <si>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</si>
  <si>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</si>
  <si>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</si>
  <si>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</si>
  <si>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</si>
  <si>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</si>
  <si>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</si>
  <si>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</si>
  <si>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</si>
  <si>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</si>
  <si>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</si>
  <si>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</si>
  <si>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</si>
  <si>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</si>
  <si>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</si>
  <si>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</si>
  <si>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</si>
  <si>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</si>
  <si>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</si>
  <si>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</si>
  <si>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</si>
  <si>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</si>
  <si>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</si>
  <si>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</si>
  <si>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</si>
  <si>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</si>
  <si>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</si>
  <si>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</si>
  <si>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</si>
  <si>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</si>
  <si>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</si>
  <si>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</si>
  <si>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</si>
  <si>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</si>
  <si>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</si>
  <si>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</si>
  <si>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</si>
  <si>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</si>
  <si>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</si>
  <si>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</si>
  <si>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</si>
  <si>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</si>
  <si>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</si>
  <si>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</si>
  <si>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</si>
  <si>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</si>
  <si>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</si>
  <si>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</si>
  <si>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</si>
  <si>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</si>
  <si>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</si>
  <si>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</si>
  <si>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</si>
  <si>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</si>
  <si>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</si>
  <si>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</si>
  <si>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</si>
  <si>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</si>
  <si>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</si>
  <si>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</si>
  <si>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</si>
  <si>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</si>
  <si>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</si>
  <si>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</si>
  <si>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</si>
  <si>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</si>
  <si>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</si>
  <si>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</si>
  <si>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</si>
  <si>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</si>
  <si>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</si>
  <si>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</si>
  <si>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</si>
  <si>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</si>
  <si>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</si>
  <si>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</si>
  <si>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</si>
  <si>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</si>
  <si>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</si>
  <si>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</si>
  <si>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</si>
  <si>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</si>
  <si>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</si>
  <si>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</si>
  <si>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</si>
  <si>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</si>
  <si>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</si>
  <si>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</si>
  <si>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</si>
  <si>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</si>
  <si>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</si>
  <si>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</si>
  <si>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</si>
  <si>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</si>
  <si>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</si>
  <si>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</si>
  <si>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</si>
  <si>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</si>
  <si>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</si>
  <si>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</si>
  <si>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</si>
  <si>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</si>
  <si>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</si>
  <si>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</si>
  <si>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</si>
  <si>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</si>
  <si>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</si>
  <si>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</si>
  <si>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</si>
  <si>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</si>
  <si>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</si>
  <si>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</si>
  <si>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</si>
  <si>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</si>
  <si>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</si>
  <si>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</si>
  <si>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</si>
  <si>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</si>
  <si>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</si>
  <si>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</si>
  <si>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</si>
  <si>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</si>
  <si>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</si>
  <si>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</si>
  <si>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</si>
  <si>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</si>
  <si>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</si>
  <si>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</si>
  <si>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</si>
  <si>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</si>
  <si>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</si>
  <si>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</si>
  <si>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</si>
  <si>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</si>
  <si>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</si>
  <si>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</si>
  <si>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</si>
  <si>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</si>
  <si>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</si>
  <si>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</si>
  <si>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</si>
  <si>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</si>
  <si>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</si>
  <si>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</si>
  <si>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</si>
  <si>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</si>
  <si>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</si>
  <si>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</si>
  <si>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</si>
  <si>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</si>
  <si>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</si>
  <si>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</si>
  <si>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</si>
  <si>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</si>
  <si>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</si>
  <si>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</si>
  <si>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</si>
  <si>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</si>
  <si>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</si>
  <si>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</si>
  <si>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</si>
  <si>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</si>
  <si>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</si>
  <si>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</si>
  <si>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</si>
  <si>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</si>
  <si>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</si>
  <si>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</si>
  <si>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</si>
  <si>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</si>
  <si>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</si>
  <si>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</si>
  <si>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</si>
  <si>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</si>
  <si>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</si>
  <si>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</si>
  <si>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</si>
  <si>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</si>
  <si>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</si>
  <si>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</si>
  <si>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</si>
  <si>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</si>
  <si>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</si>
  <si>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</si>
  <si>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</si>
  <si>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</si>
  <si>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</si>
  <si>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</si>
  <si>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</si>
  <si>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</si>
  <si>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</si>
  <si>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</si>
  <si>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</si>
  <si>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</si>
  <si>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</si>
  <si>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</si>
  <si>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</si>
  <si>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</si>
  <si>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</si>
  <si>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</si>
  <si>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</si>
  <si>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</si>
  <si>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</si>
  <si>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</si>
  <si>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</si>
  <si>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</si>
  <si>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</si>
  <si>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</si>
  <si>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</si>
  <si>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</si>
  <si>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[표1]</t>
    <phoneticPr fontId="1" type="noConversion"/>
  </si>
  <si>
    <t>(모두)</t>
  </si>
  <si>
    <t>총합계</t>
  </si>
  <si>
    <t>평균 : 납품총액</t>
  </si>
  <si>
    <t>*</t>
  </si>
  <si>
    <t>판매가인상</t>
  </si>
  <si>
    <t>만든 사람 김수정 날짜 2025-06-01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</si>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</sst>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716192"/>
        <c:axId val="189231968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89231968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0716192"/>
        <c:crosses val="max"/>
        <c:crossBetween val="between"/>
        <c:majorUnit val="0.1"/>
      </c:valAx>
      <c:catAx>
        <c:axId val="1890716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23196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22EDC6FD-9EE8-43BA-9F41-2533F44A28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8369769-55CA-4A3E-AA8E-450B0BC242C7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수정" refreshedDate="45809.101989814815" createdVersion="6" refreshedVersion="6" minRefreshableVersion="3" recordCount="12" xr:uid="{2E1B81BC-67FC-44C1-B24B-C49938C221F1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81A3A6-AFF1-4081-ADC8-E03FF43378D1}" name="피벗 테이블1" cacheId="4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182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4">
      <c r="A4" s="1" t="s">
        <v>203</v>
      </c>
      <c r="B4" s="1" t="s">
        <v>197</v>
      </c>
      <c r="C4" s="1" t="s">
        <v>194</v>
      </c>
      <c r="D4" s="1" t="s">
        <v>188</v>
      </c>
      <c r="E4" s="1">
        <v>24</v>
      </c>
      <c r="F4" s="2">
        <v>120000</v>
      </c>
    </row>
    <row r="5" spans="1:6" x14ac:dyDescent="0.4">
      <c r="A5" s="1" t="s">
        <v>204</v>
      </c>
      <c r="B5" s="1" t="s">
        <v>198</v>
      </c>
      <c r="C5" s="1" t="s">
        <v>195</v>
      </c>
      <c r="D5" s="1" t="s">
        <v>189</v>
      </c>
      <c r="E5" s="1">
        <v>45</v>
      </c>
      <c r="F5" s="2">
        <v>270000</v>
      </c>
    </row>
    <row r="6" spans="1:6" x14ac:dyDescent="0.4">
      <c r="A6" s="1" t="s">
        <v>205</v>
      </c>
      <c r="B6" s="1" t="s">
        <v>199</v>
      </c>
      <c r="C6" s="1" t="s">
        <v>194</v>
      </c>
      <c r="D6" s="1" t="s">
        <v>190</v>
      </c>
      <c r="E6" s="1">
        <v>30</v>
      </c>
      <c r="F6" s="2">
        <v>140000</v>
      </c>
    </row>
    <row r="7" spans="1:6" x14ac:dyDescent="0.4">
      <c r="A7" s="1" t="s">
        <v>206</v>
      </c>
      <c r="B7" s="1" t="s">
        <v>200</v>
      </c>
      <c r="C7" s="1" t="s">
        <v>196</v>
      </c>
      <c r="D7" s="1" t="s">
        <v>191</v>
      </c>
      <c r="E7" s="1">
        <v>30</v>
      </c>
      <c r="F7" s="2">
        <v>140000</v>
      </c>
    </row>
    <row r="8" spans="1:6" x14ac:dyDescent="0.4">
      <c r="A8" s="1" t="s">
        <v>207</v>
      </c>
      <c r="B8" s="1" t="s">
        <v>201</v>
      </c>
      <c r="C8" s="1" t="s">
        <v>195</v>
      </c>
      <c r="D8" s="1" t="s">
        <v>192</v>
      </c>
      <c r="E8" s="1">
        <v>50</v>
      </c>
      <c r="F8" s="2">
        <v>300000</v>
      </c>
    </row>
    <row r="9" spans="1:6" x14ac:dyDescent="0.4">
      <c r="A9" s="1" t="s">
        <v>208</v>
      </c>
      <c r="B9" s="1" t="s">
        <v>202</v>
      </c>
      <c r="C9" s="1" t="s">
        <v>196</v>
      </c>
      <c r="D9" s="1" t="s">
        <v>193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D16" sqref="D16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88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70</v>
      </c>
      <c r="B3" s="19" t="s">
        <v>71</v>
      </c>
      <c r="C3" s="19" t="s">
        <v>209</v>
      </c>
      <c r="D3" s="19" t="s">
        <v>72</v>
      </c>
      <c r="E3" s="19" t="s">
        <v>73</v>
      </c>
      <c r="F3" s="19" t="s">
        <v>74</v>
      </c>
    </row>
    <row r="4" spans="1:6" x14ac:dyDescent="0.4">
      <c r="A4" s="20">
        <v>45572</v>
      </c>
      <c r="B4" s="6" t="s">
        <v>75</v>
      </c>
      <c r="C4" s="6" t="s">
        <v>61</v>
      </c>
      <c r="D4" s="6">
        <v>46</v>
      </c>
      <c r="E4" s="6" t="s">
        <v>76</v>
      </c>
      <c r="F4" s="21">
        <v>6200</v>
      </c>
    </row>
    <row r="5" spans="1:6" x14ac:dyDescent="0.4">
      <c r="A5" s="20">
        <v>45572</v>
      </c>
      <c r="B5" s="6" t="s">
        <v>77</v>
      </c>
      <c r="C5" s="6" t="s">
        <v>64</v>
      </c>
      <c r="D5" s="6">
        <v>38</v>
      </c>
      <c r="E5" s="6" t="s">
        <v>78</v>
      </c>
      <c r="F5" s="21">
        <v>5800</v>
      </c>
    </row>
    <row r="6" spans="1:6" x14ac:dyDescent="0.4">
      <c r="A6" s="20">
        <v>45573</v>
      </c>
      <c r="B6" s="6" t="s">
        <v>79</v>
      </c>
      <c r="C6" s="6" t="s">
        <v>64</v>
      </c>
      <c r="D6" s="6">
        <v>61</v>
      </c>
      <c r="E6" s="6" t="s">
        <v>80</v>
      </c>
      <c r="F6" s="21">
        <v>11500</v>
      </c>
    </row>
    <row r="7" spans="1:6" x14ac:dyDescent="0.4">
      <c r="A7" s="20">
        <v>45575</v>
      </c>
      <c r="B7" s="6" t="s">
        <v>81</v>
      </c>
      <c r="C7" s="6" t="s">
        <v>61</v>
      </c>
      <c r="D7" s="6">
        <v>72</v>
      </c>
      <c r="E7" s="6" t="s">
        <v>80</v>
      </c>
      <c r="F7" s="21">
        <v>9570</v>
      </c>
    </row>
    <row r="8" spans="1:6" x14ac:dyDescent="0.4">
      <c r="A8" s="20">
        <v>45575</v>
      </c>
      <c r="B8" s="6" t="s">
        <v>82</v>
      </c>
      <c r="C8" s="6" t="s">
        <v>64</v>
      </c>
      <c r="D8" s="6">
        <v>26</v>
      </c>
      <c r="E8" s="6" t="s">
        <v>83</v>
      </c>
      <c r="F8" s="21">
        <v>12500</v>
      </c>
    </row>
    <row r="9" spans="1:6" x14ac:dyDescent="0.4">
      <c r="A9" s="20">
        <v>45575</v>
      </c>
      <c r="B9" s="6" t="s">
        <v>84</v>
      </c>
      <c r="C9" s="6" t="s">
        <v>64</v>
      </c>
      <c r="D9" s="6">
        <v>34</v>
      </c>
      <c r="E9" s="6" t="s">
        <v>76</v>
      </c>
      <c r="F9" s="21">
        <v>6000</v>
      </c>
    </row>
    <row r="10" spans="1:6" x14ac:dyDescent="0.4">
      <c r="A10" s="20">
        <v>45576</v>
      </c>
      <c r="B10" s="6" t="s">
        <v>85</v>
      </c>
      <c r="C10" s="6" t="s">
        <v>61</v>
      </c>
      <c r="D10" s="6">
        <v>28</v>
      </c>
      <c r="E10" s="6" t="s">
        <v>83</v>
      </c>
      <c r="F10" s="21">
        <v>10670</v>
      </c>
    </row>
    <row r="11" spans="1:6" x14ac:dyDescent="0.4">
      <c r="A11" s="20">
        <v>45576</v>
      </c>
      <c r="B11" s="6" t="s">
        <v>86</v>
      </c>
      <c r="C11" s="6" t="s">
        <v>61</v>
      </c>
      <c r="D11" s="6">
        <v>49</v>
      </c>
      <c r="E11" s="6" t="s">
        <v>78</v>
      </c>
      <c r="F11" s="21">
        <v>6720</v>
      </c>
    </row>
    <row r="12" spans="1:6" x14ac:dyDescent="0.4">
      <c r="A12" s="20">
        <v>45579</v>
      </c>
      <c r="B12" s="6" t="s">
        <v>87</v>
      </c>
      <c r="C12" s="6" t="s">
        <v>61</v>
      </c>
      <c r="D12" s="6">
        <v>58</v>
      </c>
      <c r="E12" s="6" t="s">
        <v>80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0" workbookViewId="0">
      <selection activeCell="D23" sqref="D23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89</v>
      </c>
      <c r="B1" s="14"/>
      <c r="C1" s="14"/>
      <c r="D1" s="14"/>
      <c r="E1" s="14"/>
      <c r="F1" s="14"/>
      <c r="G1" s="14"/>
    </row>
    <row r="3" spans="1:7" x14ac:dyDescent="0.4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4">
      <c r="A4" s="6" t="s">
        <v>97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97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97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97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98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98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98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98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99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99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99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99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100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100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100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100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210</v>
      </c>
      <c r="B22" t="s">
        <v>212</v>
      </c>
    </row>
    <row r="23" spans="1:7" x14ac:dyDescent="0.4">
      <c r="A23" s="22" t="s">
        <v>211</v>
      </c>
    </row>
    <row r="24" spans="1:7" x14ac:dyDescent="0.4">
      <c r="B24" t="s">
        <v>213</v>
      </c>
    </row>
    <row r="27" spans="1:7" x14ac:dyDescent="0.4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</row>
    <row r="28" spans="1:7" x14ac:dyDescent="0.4">
      <c r="A28" s="6" t="s">
        <v>97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97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99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99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100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100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topLeftCell="A22" workbookViewId="0">
      <selection activeCell="F36" sqref="F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214</v>
      </c>
      <c r="B1" s="5" t="s">
        <v>1</v>
      </c>
      <c r="F1" s="4" t="s">
        <v>2</v>
      </c>
      <c r="G1" s="5" t="s">
        <v>165</v>
      </c>
    </row>
    <row r="2" spans="1:9" x14ac:dyDescent="0.4">
      <c r="A2" s="6" t="s">
        <v>3</v>
      </c>
      <c r="B2" s="6" t="s">
        <v>4</v>
      </c>
      <c r="C2" s="6" t="s">
        <v>5</v>
      </c>
      <c r="D2" s="6" t="s">
        <v>6</v>
      </c>
      <c r="F2" s="6" t="s">
        <v>166</v>
      </c>
      <c r="G2" s="6" t="s">
        <v>167</v>
      </c>
      <c r="H2" s="6" t="s">
        <v>168</v>
      </c>
      <c r="I2" s="9" t="s">
        <v>169</v>
      </c>
    </row>
    <row r="3" spans="1:9" x14ac:dyDescent="0.4">
      <c r="A3" s="6" t="s">
        <v>8</v>
      </c>
      <c r="B3" s="6" t="s">
        <v>9</v>
      </c>
      <c r="C3" s="8">
        <v>123</v>
      </c>
      <c r="D3" s="8">
        <v>110</v>
      </c>
      <c r="F3" s="6" t="s">
        <v>155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10</v>
      </c>
      <c r="B4" s="6" t="s">
        <v>9</v>
      </c>
      <c r="C4" s="8">
        <v>10000</v>
      </c>
      <c r="D4" s="8">
        <v>48000</v>
      </c>
      <c r="F4" s="6" t="s">
        <v>156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11</v>
      </c>
      <c r="B5" s="6" t="s">
        <v>9</v>
      </c>
      <c r="C5" s="8">
        <v>21100</v>
      </c>
      <c r="D5" s="8">
        <v>160000</v>
      </c>
      <c r="F5" s="6" t="s">
        <v>157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8</v>
      </c>
      <c r="B6" s="6" t="s">
        <v>12</v>
      </c>
      <c r="C6" s="8">
        <v>109</v>
      </c>
      <c r="D6" s="8">
        <v>89</v>
      </c>
      <c r="F6" s="6" t="s">
        <v>158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10</v>
      </c>
      <c r="B7" s="6" t="s">
        <v>12</v>
      </c>
      <c r="C7" s="8">
        <v>131000</v>
      </c>
      <c r="D7" s="8">
        <v>62000</v>
      </c>
      <c r="F7" s="6" t="s">
        <v>159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11</v>
      </c>
      <c r="B8" s="6" t="s">
        <v>12</v>
      </c>
      <c r="C8" s="8">
        <v>19700</v>
      </c>
      <c r="D8" s="8">
        <v>131000</v>
      </c>
      <c r="F8" s="6" t="s">
        <v>160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8</v>
      </c>
      <c r="B9" s="6" t="s">
        <v>13</v>
      </c>
      <c r="C9" s="8">
        <v>161</v>
      </c>
      <c r="D9" s="8">
        <v>130</v>
      </c>
      <c r="F9" s="6" t="s">
        <v>161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10</v>
      </c>
      <c r="B10" s="6" t="s">
        <v>13</v>
      </c>
      <c r="C10" s="8">
        <v>145000</v>
      </c>
      <c r="D10" s="8">
        <v>73000</v>
      </c>
      <c r="F10" s="6" t="s">
        <v>162</v>
      </c>
      <c r="G10" s="10">
        <v>45539</v>
      </c>
      <c r="H10" s="6">
        <v>8</v>
      </c>
      <c r="I10" s="6" t="str">
        <f t="shared" si="0"/>
        <v/>
      </c>
    </row>
    <row r="11" spans="1:9" x14ac:dyDescent="0.4">
      <c r="A11" s="6" t="s">
        <v>11</v>
      </c>
      <c r="B11" s="6" t="s">
        <v>13</v>
      </c>
      <c r="C11" s="8">
        <v>20100</v>
      </c>
      <c r="D11" s="8">
        <v>154000</v>
      </c>
      <c r="F11" s="6" t="s">
        <v>163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15" t="s">
        <v>14</v>
      </c>
      <c r="B12" s="16"/>
      <c r="C12" s="17"/>
      <c r="D12" s="7">
        <f>SUMIF(A3:A11,"유연탄",D3:D11)/SUM(D3:D11)</f>
        <v>0.70822769600002544</v>
      </c>
      <c r="F12" s="6" t="s">
        <v>164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15</v>
      </c>
      <c r="B14" s="5" t="s">
        <v>16</v>
      </c>
      <c r="F14" s="4" t="s">
        <v>17</v>
      </c>
      <c r="G14" s="5" t="s">
        <v>18</v>
      </c>
    </row>
    <row r="15" spans="1:9" x14ac:dyDescent="0.4">
      <c r="A15" s="6" t="s">
        <v>7</v>
      </c>
      <c r="B15" s="6" t="s">
        <v>19</v>
      </c>
      <c r="C15" s="6" t="s">
        <v>20</v>
      </c>
      <c r="D15" s="6" t="s">
        <v>21</v>
      </c>
      <c r="F15" s="6" t="s">
        <v>22</v>
      </c>
      <c r="G15" s="6" t="s">
        <v>23</v>
      </c>
      <c r="H15" s="6" t="s">
        <v>24</v>
      </c>
      <c r="I15" s="9" t="s">
        <v>25</v>
      </c>
    </row>
    <row r="16" spans="1:9" x14ac:dyDescent="0.4">
      <c r="A16" s="6" t="s">
        <v>26</v>
      </c>
      <c r="B16" s="6" t="s">
        <v>27</v>
      </c>
      <c r="C16" s="6" t="s">
        <v>28</v>
      </c>
      <c r="D16" s="6">
        <v>47</v>
      </c>
      <c r="F16" s="6" t="s">
        <v>29</v>
      </c>
      <c r="G16" s="6" t="s">
        <v>30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">
      <c r="A17" s="6" t="s">
        <v>31</v>
      </c>
      <c r="B17" s="6" t="s">
        <v>32</v>
      </c>
      <c r="C17" s="6" t="s">
        <v>33</v>
      </c>
      <c r="D17" s="6">
        <v>61</v>
      </c>
      <c r="F17" s="6" t="s">
        <v>34</v>
      </c>
      <c r="G17" s="6" t="s">
        <v>35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">
      <c r="A18" s="6" t="s">
        <v>36</v>
      </c>
      <c r="B18" s="6" t="s">
        <v>37</v>
      </c>
      <c r="C18" s="6" t="s">
        <v>38</v>
      </c>
      <c r="D18" s="6">
        <v>92</v>
      </c>
      <c r="F18" s="6" t="s">
        <v>34</v>
      </c>
      <c r="G18" s="6" t="s">
        <v>39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">
      <c r="A19" s="6" t="s">
        <v>40</v>
      </c>
      <c r="B19" s="6" t="s">
        <v>27</v>
      </c>
      <c r="C19" s="6" t="s">
        <v>28</v>
      </c>
      <c r="D19" s="6">
        <v>40</v>
      </c>
      <c r="F19" s="6" t="s">
        <v>41</v>
      </c>
      <c r="G19" s="6" t="s">
        <v>42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">
      <c r="A20" s="6" t="s">
        <v>43</v>
      </c>
      <c r="B20" s="6" t="s">
        <v>37</v>
      </c>
      <c r="C20" s="6" t="s">
        <v>28</v>
      </c>
      <c r="D20" s="6">
        <v>96</v>
      </c>
      <c r="F20" s="6" t="s">
        <v>44</v>
      </c>
      <c r="G20" s="6" t="s">
        <v>45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">
      <c r="A21" s="6" t="s">
        <v>46</v>
      </c>
      <c r="B21" s="6" t="s">
        <v>27</v>
      </c>
      <c r="C21" s="6" t="s">
        <v>33</v>
      </c>
      <c r="D21" s="6">
        <v>52</v>
      </c>
      <c r="F21" s="6" t="s">
        <v>44</v>
      </c>
      <c r="G21" s="6" t="s">
        <v>47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">
      <c r="A22" s="6" t="s">
        <v>48</v>
      </c>
      <c r="B22" s="6" t="s">
        <v>32</v>
      </c>
      <c r="C22" s="6" t="s">
        <v>33</v>
      </c>
      <c r="D22" s="6">
        <v>86</v>
      </c>
      <c r="F22" s="6" t="s">
        <v>49</v>
      </c>
      <c r="G22" s="6" t="s">
        <v>50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">
      <c r="A23" s="6" t="s">
        <v>51</v>
      </c>
      <c r="B23" s="6" t="s">
        <v>32</v>
      </c>
      <c r="C23" s="6" t="s">
        <v>33</v>
      </c>
      <c r="D23" s="6">
        <v>70</v>
      </c>
      <c r="F23" s="6" t="s">
        <v>52</v>
      </c>
      <c r="G23" s="6" t="s">
        <v>53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">
      <c r="A24" s="6" t="s">
        <v>54</v>
      </c>
      <c r="B24" s="6" t="s">
        <v>27</v>
      </c>
      <c r="C24" s="6" t="s">
        <v>38</v>
      </c>
      <c r="D24" s="6">
        <v>50</v>
      </c>
      <c r="F24" s="6" t="s">
        <v>52</v>
      </c>
      <c r="G24" s="6" t="s">
        <v>55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">
      <c r="A25" s="15" t="s">
        <v>56</v>
      </c>
      <c r="B25" s="16"/>
      <c r="C25" s="17"/>
      <c r="D25" s="6">
        <f>ROUNDUP(AVERAGEIFS(D16:D24,B16:B24,"B",C16:C24,"이산화질소"),1)</f>
        <v>72.399999999999991</v>
      </c>
      <c r="F25" s="6" t="s">
        <v>57</v>
      </c>
      <c r="G25" s="6" t="s">
        <v>58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">
      <c r="A27" s="4" t="s">
        <v>59</v>
      </c>
      <c r="B27" s="5" t="s">
        <v>170</v>
      </c>
    </row>
    <row r="28" spans="1:9" x14ac:dyDescent="0.4">
      <c r="A28" s="6" t="s">
        <v>171</v>
      </c>
      <c r="B28" s="6" t="s">
        <v>172</v>
      </c>
      <c r="C28" s="6" t="s">
        <v>173</v>
      </c>
      <c r="D28" s="9" t="s">
        <v>174</v>
      </c>
    </row>
    <row r="29" spans="1:9" x14ac:dyDescent="0.4">
      <c r="A29" s="6" t="s">
        <v>60</v>
      </c>
      <c r="B29" s="6" t="s">
        <v>175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4">
      <c r="A30" s="6" t="s">
        <v>62</v>
      </c>
      <c r="B30" s="6" t="s">
        <v>176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4">
      <c r="A31" s="6" t="s">
        <v>63</v>
      </c>
      <c r="B31" s="6" t="s">
        <v>175</v>
      </c>
      <c r="C31" s="6">
        <v>49813438</v>
      </c>
      <c r="D31" s="6" t="str">
        <f t="shared" si="1"/>
        <v>4981-V</v>
      </c>
    </row>
    <row r="32" spans="1:9" x14ac:dyDescent="0.4">
      <c r="A32" s="6" t="s">
        <v>65</v>
      </c>
      <c r="B32" s="6" t="s">
        <v>176</v>
      </c>
      <c r="C32" s="6">
        <v>63912501</v>
      </c>
      <c r="D32" s="6" t="str">
        <f t="shared" si="1"/>
        <v>6391-G</v>
      </c>
    </row>
    <row r="33" spans="1:4" x14ac:dyDescent="0.4">
      <c r="A33" s="6" t="s">
        <v>66</v>
      </c>
      <c r="B33" s="6" t="s">
        <v>176</v>
      </c>
      <c r="C33" s="6">
        <v>79343900</v>
      </c>
      <c r="D33" s="6" t="str">
        <f t="shared" si="1"/>
        <v>7934-V</v>
      </c>
    </row>
    <row r="34" spans="1:4" x14ac:dyDescent="0.4">
      <c r="A34" s="6" t="s">
        <v>67</v>
      </c>
      <c r="B34" s="6" t="s">
        <v>175</v>
      </c>
      <c r="C34" s="6">
        <v>69301257</v>
      </c>
      <c r="D34" s="6" t="str">
        <f t="shared" si="1"/>
        <v>6930-P</v>
      </c>
    </row>
    <row r="35" spans="1:4" x14ac:dyDescent="0.4">
      <c r="A35" s="6" t="s">
        <v>68</v>
      </c>
      <c r="B35" s="6" t="s">
        <v>175</v>
      </c>
      <c r="C35" s="6">
        <v>83151824</v>
      </c>
      <c r="D35" s="6" t="str">
        <f t="shared" si="1"/>
        <v>8315-P</v>
      </c>
    </row>
    <row r="36" spans="1:4" x14ac:dyDescent="0.4">
      <c r="A36" s="6" t="s">
        <v>69</v>
      </c>
      <c r="B36" s="6" t="s">
        <v>175</v>
      </c>
      <c r="C36" s="6">
        <v>28673709</v>
      </c>
      <c r="D36" s="6" t="str">
        <f t="shared" si="1"/>
        <v>2867-V</v>
      </c>
    </row>
    <row r="38" spans="1:4" x14ac:dyDescent="0.4">
      <c r="A38" t="s">
        <v>177</v>
      </c>
    </row>
    <row r="39" spans="1:4" x14ac:dyDescent="0.4">
      <c r="A39" s="6" t="s">
        <v>178</v>
      </c>
      <c r="B39" s="6">
        <v>3</v>
      </c>
      <c r="C39" s="6">
        <v>2</v>
      </c>
      <c r="D39" s="6">
        <v>1</v>
      </c>
    </row>
    <row r="40" spans="1:4" x14ac:dyDescent="0.4">
      <c r="A40" s="6" t="s">
        <v>169</v>
      </c>
      <c r="B40" s="6" t="s">
        <v>179</v>
      </c>
      <c r="C40" s="6" t="s">
        <v>180</v>
      </c>
      <c r="D40" s="6" t="s">
        <v>181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3" workbookViewId="0">
      <selection activeCell="F27" sqref="F27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14" t="s">
        <v>101</v>
      </c>
      <c r="B1" s="14"/>
      <c r="C1" s="14"/>
      <c r="D1" s="14"/>
      <c r="E1" s="14"/>
      <c r="F1" s="14"/>
    </row>
    <row r="3" spans="1:6" x14ac:dyDescent="0.4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</row>
    <row r="4" spans="1:6" x14ac:dyDescent="0.4">
      <c r="A4" s="6" t="s">
        <v>116</v>
      </c>
      <c r="B4" s="6" t="s">
        <v>108</v>
      </c>
      <c r="C4" s="6" t="s">
        <v>109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116</v>
      </c>
      <c r="B5" s="6" t="s">
        <v>108</v>
      </c>
      <c r="C5" s="6" t="s">
        <v>110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116</v>
      </c>
      <c r="B6" s="6" t="s">
        <v>111</v>
      </c>
      <c r="C6" s="6" t="s">
        <v>112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116</v>
      </c>
      <c r="B7" s="6" t="s">
        <v>113</v>
      </c>
      <c r="C7" s="6" t="s">
        <v>114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117</v>
      </c>
      <c r="B8" s="6" t="s">
        <v>113</v>
      </c>
      <c r="C8" s="6" t="s">
        <v>109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117</v>
      </c>
      <c r="B9" s="6" t="s">
        <v>113</v>
      </c>
      <c r="C9" s="6" t="s">
        <v>114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117</v>
      </c>
      <c r="B10" s="6" t="s">
        <v>108</v>
      </c>
      <c r="C10" s="6" t="s">
        <v>109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117</v>
      </c>
      <c r="B11" s="6" t="s">
        <v>115</v>
      </c>
      <c r="C11" s="6" t="s">
        <v>109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118</v>
      </c>
      <c r="B12" s="6" t="s">
        <v>113</v>
      </c>
      <c r="C12" s="6" t="s">
        <v>110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118</v>
      </c>
      <c r="B13" s="6" t="s">
        <v>111</v>
      </c>
      <c r="C13" s="6" t="s">
        <v>109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118</v>
      </c>
      <c r="B14" s="6" t="s">
        <v>115</v>
      </c>
      <c r="C14" s="6" t="s">
        <v>112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118</v>
      </c>
      <c r="B15" s="6" t="s">
        <v>108</v>
      </c>
      <c r="C15" s="6" t="s">
        <v>114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3" t="s">
        <v>102</v>
      </c>
      <c r="B19" t="s">
        <v>215</v>
      </c>
    </row>
    <row r="21" spans="1:5" x14ac:dyDescent="0.4">
      <c r="A21" s="23" t="s">
        <v>217</v>
      </c>
      <c r="B21" s="23" t="s">
        <v>103</v>
      </c>
    </row>
    <row r="22" spans="1:5" x14ac:dyDescent="0.4">
      <c r="A22" s="23" t="s">
        <v>104</v>
      </c>
      <c r="B22" t="s">
        <v>115</v>
      </c>
      <c r="C22" t="s">
        <v>113</v>
      </c>
      <c r="D22" t="s">
        <v>111</v>
      </c>
      <c r="E22" t="s">
        <v>108</v>
      </c>
    </row>
    <row r="23" spans="1:5" x14ac:dyDescent="0.4">
      <c r="A23" t="s">
        <v>114</v>
      </c>
      <c r="B23" s="24" t="s">
        <v>218</v>
      </c>
      <c r="C23" s="24">
        <v>1980300</v>
      </c>
      <c r="D23" s="24" t="s">
        <v>218</v>
      </c>
      <c r="E23" s="24">
        <v>2927400</v>
      </c>
    </row>
    <row r="24" spans="1:5" x14ac:dyDescent="0.4">
      <c r="A24" t="s">
        <v>110</v>
      </c>
      <c r="B24" s="24" t="s">
        <v>218</v>
      </c>
      <c r="C24" s="24">
        <v>996000</v>
      </c>
      <c r="D24" s="24" t="s">
        <v>218</v>
      </c>
      <c r="E24" s="24">
        <v>1826000</v>
      </c>
    </row>
    <row r="25" spans="1:5" x14ac:dyDescent="0.4">
      <c r="A25" t="s">
        <v>109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4">
      <c r="A26" t="s">
        <v>112</v>
      </c>
      <c r="B26" s="24">
        <v>148000</v>
      </c>
      <c r="C26" s="24" t="s">
        <v>218</v>
      </c>
      <c r="D26" s="24">
        <v>925000</v>
      </c>
      <c r="E26" s="24" t="s">
        <v>218</v>
      </c>
    </row>
    <row r="27" spans="1:5" x14ac:dyDescent="0.4">
      <c r="A27" t="s">
        <v>216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914-6256-4EFC-8975-3DE471D3B12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222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224</v>
      </c>
      <c r="E3" s="37" t="s">
        <v>219</v>
      </c>
      <c r="F3" s="37" t="s">
        <v>221</v>
      </c>
    </row>
    <row r="4" spans="2:6" ht="46.8" hidden="1" outlineLevel="1" x14ac:dyDescent="0.4">
      <c r="B4" s="32"/>
      <c r="C4" s="32"/>
      <c r="D4" s="25"/>
      <c r="E4" s="39" t="s">
        <v>220</v>
      </c>
      <c r="F4" s="39" t="s">
        <v>220</v>
      </c>
    </row>
    <row r="5" spans="2:6" x14ac:dyDescent="0.4">
      <c r="B5" s="33" t="s">
        <v>223</v>
      </c>
      <c r="C5" s="34"/>
      <c r="D5" s="31"/>
      <c r="E5" s="31"/>
      <c r="F5" s="31"/>
    </row>
    <row r="6" spans="2:6" outlineLevel="1" x14ac:dyDescent="0.4">
      <c r="B6" s="32"/>
      <c r="C6" s="32" t="s">
        <v>94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225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126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119</v>
      </c>
      <c r="B1" s="14"/>
      <c r="C1" s="14"/>
      <c r="D1" s="14"/>
      <c r="E1" s="14"/>
    </row>
    <row r="3" spans="1:5" x14ac:dyDescent="0.4">
      <c r="A3" s="6" t="s">
        <v>120</v>
      </c>
      <c r="B3" s="6" t="s">
        <v>121</v>
      </c>
      <c r="D3" s="6" t="s">
        <v>122</v>
      </c>
      <c r="E3" s="8">
        <v>43000000</v>
      </c>
    </row>
    <row r="4" spans="1:5" x14ac:dyDescent="0.4">
      <c r="A4" s="6" t="s">
        <v>94</v>
      </c>
      <c r="B4" s="8">
        <v>200000</v>
      </c>
      <c r="D4" s="6" t="s">
        <v>123</v>
      </c>
      <c r="E4" s="8">
        <v>6120000</v>
      </c>
    </row>
    <row r="5" spans="1:5" x14ac:dyDescent="0.4">
      <c r="A5" s="6" t="s">
        <v>95</v>
      </c>
      <c r="B5" s="8">
        <v>1162</v>
      </c>
      <c r="D5" s="6" t="s">
        <v>124</v>
      </c>
      <c r="E5" s="8">
        <v>50000000</v>
      </c>
    </row>
    <row r="6" spans="1:5" x14ac:dyDescent="0.4">
      <c r="A6" s="6" t="s">
        <v>125</v>
      </c>
      <c r="B6" s="8">
        <f>B4*B5</f>
        <v>232400000</v>
      </c>
      <c r="D6" s="6" t="s">
        <v>126</v>
      </c>
      <c r="E6" s="8">
        <f>B6-SUM(E3:E5)</f>
        <v>133280000</v>
      </c>
    </row>
  </sheetData>
  <scenarios current="0" sqref="E6">
    <scenario name="판매가인상" locked="1" count="1" user="김수정" comment="만든 사람 김수정 날짜 2025-06-01">
      <inputCells r="B4" val="250000" numFmtId="41"/>
    </scenario>
    <scenario name="판매가인하" locked="1" count="1" user="김수정" comment="만든 사람 김수정 날짜 2025-06-01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E17" sqref="E17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127</v>
      </c>
      <c r="B1" s="14"/>
      <c r="C1" s="14"/>
      <c r="D1" s="14"/>
      <c r="E1" s="14"/>
      <c r="F1" s="14"/>
    </row>
    <row r="3" spans="1:6" x14ac:dyDescent="0.4">
      <c r="A3" s="6" t="s">
        <v>128</v>
      </c>
      <c r="B3" s="6" t="s">
        <v>129</v>
      </c>
      <c r="C3" s="6" t="s">
        <v>125</v>
      </c>
      <c r="D3" s="6" t="s">
        <v>130</v>
      </c>
      <c r="E3" s="6" t="s">
        <v>131</v>
      </c>
      <c r="F3" s="6" t="s">
        <v>132</v>
      </c>
    </row>
    <row r="4" spans="1:6" x14ac:dyDescent="0.4">
      <c r="A4" s="10">
        <v>42748</v>
      </c>
      <c r="B4" s="6" t="s">
        <v>133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4">
      <c r="A5" s="10">
        <v>42929</v>
      </c>
      <c r="B5" s="6" t="s">
        <v>134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4">
      <c r="A6" s="10">
        <v>43195</v>
      </c>
      <c r="B6" s="6" t="s">
        <v>135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4">
      <c r="A7" s="10">
        <v>43226</v>
      </c>
      <c r="B7" s="6" t="s">
        <v>136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4">
      <c r="A8" s="10">
        <v>43316</v>
      </c>
      <c r="B8" s="6" t="s">
        <v>137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4">
      <c r="A9" s="10">
        <v>43683</v>
      </c>
      <c r="B9" s="6" t="s">
        <v>138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4">
      <c r="A10" s="10">
        <v>43721</v>
      </c>
      <c r="B10" s="6" t="s">
        <v>139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4">
      <c r="A11" s="10">
        <v>43991</v>
      </c>
      <c r="B11" s="6" t="s">
        <v>140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4">
      <c r="A12" s="10">
        <v>44173</v>
      </c>
      <c r="B12" s="6" t="s">
        <v>141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4">
      <c r="A13" s="10">
        <v>44267</v>
      </c>
      <c r="B13" s="6" t="s">
        <v>142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G9" sqref="G9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143</v>
      </c>
      <c r="B1" s="14"/>
      <c r="C1" s="14"/>
      <c r="D1" s="14"/>
      <c r="E1" s="14"/>
    </row>
    <row r="2" spans="1:5" x14ac:dyDescent="0.4">
      <c r="E2" s="11" t="s">
        <v>154</v>
      </c>
    </row>
    <row r="3" spans="1:5" x14ac:dyDescent="0.4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148</v>
      </c>
    </row>
    <row r="4" spans="1:5" x14ac:dyDescent="0.4">
      <c r="A4" s="6" t="s">
        <v>149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150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151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152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153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김수정</cp:lastModifiedBy>
  <dcterms:created xsi:type="dcterms:W3CDTF">2023-04-27T08:01:32Z</dcterms:created>
  <dcterms:modified xsi:type="dcterms:W3CDTF">2025-05-31T17:43:44Z</dcterms:modified>
</cp:coreProperties>
</file>