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ACD7665-5F7C-436C-A437-F3AEE25368DB}" xr6:coauthVersionLast="36" xr6:coauthVersionMax="36" xr10:uidLastSave="{00000000-0000-0000-0000-000000000000}"/>
  <bookViews>
    <workbookView xWindow="0" yWindow="0" windowWidth="28800" windowHeight="12060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4" i="6" l="1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<sst xmlns="http://schemas.openxmlformats.org/spreadsheetml/2006/main" count="340" uniqueCount="270">
  <si>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</si>
  <si>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</si>
  <si>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</si>
  <si>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</si>
  <si>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</si>
  <si>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</si>
  <si>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</si>
  <si>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</si>
  <si>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</si>
  <si>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</si>
  <si>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</si>
  <si>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</si>
  <si>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</si>
  <si>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</si>
  <si>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</si>
  <si>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</si>
  <si>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</si>
  <si>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</si>
  <si>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</si>
  <si>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</si>
  <si>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</si>
  <si>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</si>
  <si>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</si>
  <si>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</si>
  <si>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</si>
  <si>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</si>
  <si>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</si>
  <si>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</si>
  <si>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</si>
  <si>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</si>
  <si>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</si>
  <si>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</si>
  <si>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</si>
  <si>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</si>
  <si>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</si>
  <si>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</si>
  <si>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</si>
  <si>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</si>
  <si>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</si>
  <si>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</si>
  <si>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</si>
  <si>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</si>
  <si>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</si>
  <si>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</si>
  <si>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</si>
  <si>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</si>
  <si>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</si>
  <si>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</si>
  <si>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</si>
  <si>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</si>
  <si>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</si>
  <si>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</si>
  <si>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</si>
  <si>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</si>
  <si>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</si>
  <si>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</si>
  <si>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</si>
  <si>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</si>
  <si>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</si>
  <si>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</si>
  <si>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</si>
  <si>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</si>
  <si>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</si>
  <si>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</si>
  <si>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</si>
  <si>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</si>
  <si>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</si>
  <si>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</si>
  <si>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</si>
  <si>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</si>
  <si>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</si>
  <si>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</si>
  <si>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</si>
  <si>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</si>
  <si>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</si>
  <si>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</si>
  <si>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</si>
  <si>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</si>
  <si>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</si>
  <si>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</si>
  <si>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</si>
  <si>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</si>
  <si>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</si>
  <si>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</si>
  <si>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</si>
  <si>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</si>
  <si>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</si>
  <si>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</si>
  <si>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</si>
  <si>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</si>
  <si>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</si>
  <si>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</si>
  <si>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</si>
  <si>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</si>
  <si>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</si>
  <si>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</si>
  <si>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</si>
  <si>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</si>
  <si>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</si>
  <si>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</si>
  <si>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</si>
  <si>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</si>
  <si>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</si>
  <si>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</si>
  <si>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</si>
  <si>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</si>
  <si>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</si>
  <si>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</si>
  <si>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</si>
  <si>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</si>
  <si>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</si>
  <si>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</si>
  <si>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</si>
  <si>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</si>
  <si>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</si>
  <si>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</si>
  <si>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</si>
  <si>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</si>
  <si>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</si>
  <si>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</si>
  <si>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</si>
  <si>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</si>
  <si>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</si>
  <si>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</si>
  <si>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</si>
  <si>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</si>
  <si>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</si>
  <si>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</si>
  <si>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</si>
  <si>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</si>
  <si>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</si>
  <si>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</si>
  <si>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</si>
  <si>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</si>
  <si>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</si>
  <si>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</si>
  <si>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</si>
  <si>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</si>
  <si>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</si>
  <si>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</si>
  <si>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</si>
  <si>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</si>
  <si>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</si>
  <si>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</si>
  <si>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</si>
  <si>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</si>
  <si>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</si>
  <si>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</si>
  <si>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</si>
  <si>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</si>
  <si>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</si>
  <si>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</si>
  <si>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</si>
  <si>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</si>
  <si>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</si>
  <si>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</si>
  <si>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</si>
  <si>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</si>
  <si>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</si>
  <si>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</si>
  <si>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</si>
  <si>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</si>
  <si>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</si>
  <si>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</si>
  <si>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</si>
  <si>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</si>
  <si>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</si>
  <si>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</si>
  <si>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</si>
  <si>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</si>
  <si>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</si>
  <si>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</si>
  <si>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</si>
  <si>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</si>
  <si>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</si>
  <si>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</si>
  <si>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</si>
  <si>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</si>
  <si>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</si>
  <si>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</si>
  <si>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</si>
  <si>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</si>
  <si>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</si>
  <si>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</si>
  <si>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</si>
  <si>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</si>
  <si>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</si>
  <si>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</si>
  <si>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</si>
  <si>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</si>
  <si>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</si>
  <si>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</si>
  <si>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</si>
  <si>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</si>
  <si>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</si>
  <si>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</si>
  <si>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</si>
  <si>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</si>
  <si>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</si>
  <si>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</si>
  <si>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</si>
  <si>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</si>
  <si>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</si>
  <si>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</si>
  <si>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</si>
  <si>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</si>
  <si>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</si>
  <si>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</si>
  <si>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</si>
  <si>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</si>
  <si>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</si>
  <si>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</si>
  <si>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</si>
  <si>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</si>
  <si>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</si>
  <si>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</si>
  <si>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</si>
  <si>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</si>
  <si>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</si>
  <si>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</si>
  <si>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</si>
  <si>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</si>
  <si>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</si>
  <si>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</si>
  <si>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</si>
  <si>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</si>
  <si>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</si>
  <si>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</si>
  <si>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</si>
  <si>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</si>
  <si>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</si>
  <si>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</si>
  <si>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</si>
  <si>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SK-1358</t>
    <phoneticPr fontId="1" type="noConversion"/>
  </si>
  <si>
    <t>NR-6845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</si>
  <si>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</si>
  <si>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</si>
  <si>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</si>
  <si>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</si>
  <si>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</si>
  <si>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</si>
  <si>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</si>
  <si>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</si>
  <si>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</si>
  <si>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</si>
  <si>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</si>
  <si>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</si>
  <si>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</si>
  <si>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</si>
  <si>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</si>
  <si>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</si>
  <si>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화원구분</t>
    <phoneticPr fontId="1" type="noConversion"/>
  </si>
  <si>
    <t>정회원</t>
    <phoneticPr fontId="1" type="noConversion"/>
  </si>
  <si>
    <t>준회원</t>
    <phoneticPr fontId="1" type="noConversion"/>
  </si>
  <si>
    <t>나이</t>
    <phoneticPr fontId="1" type="noConversion"/>
  </si>
  <si>
    <t>GT-2169</t>
    <phoneticPr fontId="1" type="noConversion"/>
  </si>
  <si>
    <t>▣상공종합학원 수강신청현황▣</t>
    <phoneticPr fontId="1" type="noConversion"/>
  </si>
  <si>
    <t>TV</t>
    <phoneticPr fontId="1" type="noConversion"/>
  </si>
  <si>
    <t>환율</t>
  </si>
  <si>
    <t>총판매액합계</t>
  </si>
  <si>
    <t>환율상승</t>
  </si>
  <si>
    <t>만든 사람 user 날짜 2026-03-09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</si>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</sst>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0" formatCode="dd&quot;일&quot;\(aaaa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3" applyBorder="1" applyAlignment="1">
      <alignment horizontal="distributed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Font="1" applyBorder="1">
      <alignment vertical="center"/>
    </xf>
  </cellXfs>
  <cellStyles count="4">
    <cellStyle name="강조색1" xfId="3" builtinId="29"/>
    <cellStyle name="쉼표 [0]" xfId="1" builtinId="6"/>
    <cellStyle name="통화 [0]" xfId="2" builtinId="7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차트작업!$D$3</c:f>
              <c:strCache>
                <c:ptCount val="1"/>
                <c:pt idx="0">
                  <c:v>연비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innerShdw blurRad="114300">
                  <a:prstClr val="black"/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00B-440D-9DD0-EF63FD1542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13.4</c:v>
                </c:pt>
                <c:pt idx="1">
                  <c:v>10.9</c:v>
                </c:pt>
                <c:pt idx="2">
                  <c:v>12.5</c:v>
                </c:pt>
                <c:pt idx="3">
                  <c:v>11.5</c:v>
                </c:pt>
                <c:pt idx="4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2-466A-BAE8-2509A126C2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주행거리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ko-K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카니반</c:v>
                      </c:pt>
                      <c:pt idx="1">
                        <c:v>너나타</c:v>
                      </c:pt>
                      <c:pt idx="2">
                        <c:v>윈스탐</c:v>
                      </c:pt>
                      <c:pt idx="3">
                        <c:v>제느서스</c:v>
                      </c:pt>
                      <c:pt idx="4">
                        <c:v>우반테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58000</c:v>
                      </c:pt>
                      <c:pt idx="1">
                        <c:v>105000</c:v>
                      </c:pt>
                      <c:pt idx="2">
                        <c:v>37800</c:v>
                      </c:pt>
                      <c:pt idx="3">
                        <c:v>64200</c:v>
                      </c:pt>
                      <c:pt idx="4">
                        <c:v>112500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F32-466A-BAE8-2509A126C2E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12</xdr:row>
          <xdr:rowOff>38100</xdr:rowOff>
        </xdr:from>
        <xdr:to>
          <xdr:col>2</xdr:col>
          <xdr:colOff>781050</xdr:colOff>
          <xdr:row>13</xdr:row>
          <xdr:rowOff>171450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ADD32D99-C119-40DF-8A25-BE09D1EBD3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28575</xdr:colOff>
      <xdr:row>12</xdr:row>
      <xdr:rowOff>47625</xdr:rowOff>
    </xdr:from>
    <xdr:to>
      <xdr:col>5</xdr:col>
      <xdr:colOff>762000</xdr:colOff>
      <xdr:row>13</xdr:row>
      <xdr:rowOff>152400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7124FECF-B9D3-4331-99FB-01ADFDE6E52C}"/>
            </a:ext>
          </a:extLst>
        </xdr:cNvPr>
        <xdr:cNvSpPr/>
      </xdr:nvSpPr>
      <xdr:spPr>
        <a:xfrm>
          <a:off x="3143250" y="2609850"/>
          <a:ext cx="1543050" cy="314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D17" sqref="D17"/>
    </sheetView>
  </sheetViews>
  <sheetFormatPr defaultRowHeight="16.5" x14ac:dyDescent="0.3"/>
  <cols>
    <col min="5" max="5" width="20.625" bestFit="1" customWidth="1"/>
    <col min="6" max="6" width="19.625" bestFit="1" customWidth="1"/>
  </cols>
  <sheetData>
    <row r="1" spans="1:7" x14ac:dyDescent="0.3">
      <c r="A1" t="s">
        <v>0</v>
      </c>
    </row>
    <row r="3" spans="1:7" x14ac:dyDescent="0.3">
      <c r="A3" s="1" t="s">
        <v>232</v>
      </c>
      <c r="B3" s="1" t="s">
        <v>238</v>
      </c>
      <c r="C3" s="1" t="s">
        <v>254</v>
      </c>
      <c r="D3" s="1" t="s">
        <v>241</v>
      </c>
      <c r="E3" s="1" t="s">
        <v>245</v>
      </c>
      <c r="F3" s="1" t="s">
        <v>251</v>
      </c>
      <c r="G3" s="1"/>
    </row>
    <row r="4" spans="1:7" x14ac:dyDescent="0.3">
      <c r="A4" s="1" t="s">
        <v>233</v>
      </c>
      <c r="B4" s="1" t="s">
        <v>239</v>
      </c>
      <c r="C4" s="1">
        <v>38</v>
      </c>
      <c r="D4" s="1" t="s">
        <v>242</v>
      </c>
      <c r="E4" s="1" t="s">
        <v>246</v>
      </c>
      <c r="F4" s="1" t="s">
        <v>252</v>
      </c>
      <c r="G4" s="1"/>
    </row>
    <row r="5" spans="1:7" x14ac:dyDescent="0.3">
      <c r="A5" s="1" t="s">
        <v>234</v>
      </c>
      <c r="B5" s="1" t="s">
        <v>240</v>
      </c>
      <c r="C5" s="1">
        <v>45</v>
      </c>
      <c r="D5" s="1" t="s">
        <v>243</v>
      </c>
      <c r="E5" s="1" t="s">
        <v>247</v>
      </c>
      <c r="F5" s="1" t="s">
        <v>253</v>
      </c>
      <c r="G5" s="1"/>
    </row>
    <row r="6" spans="1:7" x14ac:dyDescent="0.3">
      <c r="A6" s="1" t="s">
        <v>255</v>
      </c>
      <c r="B6" s="1" t="s">
        <v>240</v>
      </c>
      <c r="C6" s="1">
        <v>29</v>
      </c>
      <c r="D6" s="1" t="s">
        <v>244</v>
      </c>
      <c r="E6" s="1" t="s">
        <v>248</v>
      </c>
      <c r="F6" s="1" t="s">
        <v>253</v>
      </c>
      <c r="G6" s="1"/>
    </row>
    <row r="7" spans="1:7" x14ac:dyDescent="0.3">
      <c r="A7" s="1" t="s">
        <v>235</v>
      </c>
      <c r="B7" s="1" t="s">
        <v>239</v>
      </c>
      <c r="C7" s="1">
        <v>46</v>
      </c>
      <c r="D7" s="1" t="s">
        <v>242</v>
      </c>
      <c r="E7" s="1" t="s">
        <v>249</v>
      </c>
      <c r="F7" s="1" t="s">
        <v>252</v>
      </c>
      <c r="G7" s="1"/>
    </row>
    <row r="8" spans="1:7" x14ac:dyDescent="0.3">
      <c r="A8" s="1" t="s">
        <v>236</v>
      </c>
      <c r="B8" s="1" t="s">
        <v>239</v>
      </c>
      <c r="C8" s="1">
        <v>51</v>
      </c>
      <c r="D8" s="1" t="s">
        <v>243</v>
      </c>
      <c r="E8" s="1" t="s">
        <v>246</v>
      </c>
      <c r="F8" s="1" t="s">
        <v>253</v>
      </c>
      <c r="G8" s="1"/>
    </row>
    <row r="9" spans="1:7" x14ac:dyDescent="0.3">
      <c r="A9" s="1" t="s">
        <v>237</v>
      </c>
      <c r="B9" s="1" t="s">
        <v>240</v>
      </c>
      <c r="C9" s="1">
        <v>34</v>
      </c>
      <c r="D9" s="1" t="s">
        <v>243</v>
      </c>
      <c r="E9" s="1" t="s">
        <v>250</v>
      </c>
      <c r="F9" s="1" t="s">
        <v>252</v>
      </c>
      <c r="G9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D34" sqref="D34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1.125" bestFit="1" customWidth="1"/>
    <col min="6" max="6" width="12.375" bestFit="1" customWidth="1"/>
  </cols>
  <sheetData>
    <row r="1" spans="1:6" ht="22.5" x14ac:dyDescent="0.3">
      <c r="A1" s="19" t="s">
        <v>256</v>
      </c>
      <c r="B1" s="19"/>
      <c r="C1" s="19"/>
      <c r="D1" s="19"/>
      <c r="E1" s="19"/>
      <c r="F1" s="19"/>
    </row>
    <row r="3" spans="1:6" x14ac:dyDescent="0.3">
      <c r="A3" s="20" t="s">
        <v>92</v>
      </c>
      <c r="B3" s="20" t="s">
        <v>93</v>
      </c>
      <c r="C3" s="20" t="s">
        <v>94</v>
      </c>
      <c r="D3" s="20" t="s">
        <v>95</v>
      </c>
      <c r="E3" s="20" t="s">
        <v>96</v>
      </c>
      <c r="F3" s="20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8">
        <v>45987</v>
      </c>
      <c r="F4" s="21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8">
        <v>45989</v>
      </c>
      <c r="F5" s="21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8">
        <v>45986</v>
      </c>
      <c r="F6" s="21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8">
        <v>45985</v>
      </c>
      <c r="F7" s="21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8">
        <v>45988</v>
      </c>
      <c r="F8" s="21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8">
        <v>45985</v>
      </c>
      <c r="F9" s="21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8">
        <v>45987</v>
      </c>
      <c r="F10" s="21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8">
        <v>45984</v>
      </c>
      <c r="F11" s="21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8">
        <v>45987</v>
      </c>
      <c r="F12" s="21">
        <v>35</v>
      </c>
    </row>
    <row r="13" spans="1:6" x14ac:dyDescent="0.3">
      <c r="A13" s="5" t="s">
        <v>127</v>
      </c>
      <c r="B13" s="22"/>
      <c r="C13" s="22"/>
      <c r="D13" s="22"/>
      <c r="E13" s="2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K16" sqref="K16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1" t="s">
        <v>128</v>
      </c>
      <c r="B1" s="11"/>
      <c r="C1" s="11"/>
      <c r="D1" s="11"/>
      <c r="E1" s="11"/>
      <c r="F1" s="11"/>
      <c r="G1" s="11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13" workbookViewId="0">
      <selection activeCell="D29" sqref="D29:D38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10">
        <f ca="1">TRUNC(SUMIF(G3:H12,"TV",H3:H12)/SUM(H3:H12)*100)</f>
        <v>30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257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2" t="s">
        <v>62</v>
      </c>
      <c r="G25" s="13"/>
      <c r="H25" s="14"/>
      <c r="I25" s="5">
        <f>COUNTIFS(H16:H24,"&gt;="&amp;LARGE(H16:H24,5),I16:I24,"&gt;="&amp;LARGE(I16:I24,5))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5" t="s">
        <v>69</v>
      </c>
      <c r="G28" s="15"/>
    </row>
    <row r="29" spans="1:9" x14ac:dyDescent="0.3">
      <c r="A29" s="5" t="s">
        <v>70</v>
      </c>
      <c r="B29" s="5" t="s">
        <v>71</v>
      </c>
      <c r="C29" s="8">
        <v>45934</v>
      </c>
      <c r="D29" s="5" t="str">
        <f>VLOOKUP(WEEKDAY($C$29:$C$38,2),$F$30:$G$36,2,FALSE)</f>
        <v>토요일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45935</v>
      </c>
      <c r="D30" s="5" t="str">
        <f t="shared" ref="D30:D38" si="2">VLOOKUP(WEEKDAY($C$29:$C$38,2),$F$30:$G$36,2,FALSE)</f>
        <v>일요일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3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7445-4BE9-4F11-BA0F-C81A73147792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7" t="s">
        <v>263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265</v>
      </c>
      <c r="E3" s="35" t="s">
        <v>260</v>
      </c>
      <c r="F3" s="35" t="s">
        <v>262</v>
      </c>
    </row>
    <row r="4" spans="2:6" ht="27" hidden="1" outlineLevel="1" x14ac:dyDescent="0.3">
      <c r="B4" s="30"/>
      <c r="C4" s="30"/>
      <c r="D4" s="23"/>
      <c r="E4" s="37" t="s">
        <v>261</v>
      </c>
      <c r="F4" s="37" t="s">
        <v>261</v>
      </c>
    </row>
    <row r="5" spans="2:6" x14ac:dyDescent="0.3">
      <c r="B5" s="31" t="s">
        <v>264</v>
      </c>
      <c r="C5" s="32"/>
      <c r="D5" s="29"/>
      <c r="E5" s="29"/>
      <c r="F5" s="29"/>
    </row>
    <row r="6" spans="2:6" outlineLevel="1" x14ac:dyDescent="0.3">
      <c r="B6" s="30"/>
      <c r="C6" s="30" t="s">
        <v>258</v>
      </c>
      <c r="D6" s="24">
        <v>1050</v>
      </c>
      <c r="E6" s="36">
        <v>1250</v>
      </c>
      <c r="F6" s="36">
        <v>1050</v>
      </c>
    </row>
    <row r="7" spans="2:6" x14ac:dyDescent="0.3">
      <c r="B7" s="31" t="s">
        <v>266</v>
      </c>
      <c r="C7" s="32"/>
      <c r="D7" s="29"/>
      <c r="E7" s="29"/>
      <c r="F7" s="29"/>
    </row>
    <row r="8" spans="2:6" ht="17.25" outlineLevel="1" thickBot="1" x14ac:dyDescent="0.35">
      <c r="B8" s="33"/>
      <c r="C8" s="33" t="s">
        <v>259</v>
      </c>
      <c r="D8" s="25">
        <v>507330400</v>
      </c>
      <c r="E8" s="25">
        <v>600009900</v>
      </c>
      <c r="F8" s="25">
        <v>507330400</v>
      </c>
    </row>
    <row r="9" spans="2:6" x14ac:dyDescent="0.3">
      <c r="B9" t="s">
        <v>267</v>
      </c>
    </row>
    <row r="10" spans="2:6" x14ac:dyDescent="0.3">
      <c r="B10" t="s">
        <v>268</v>
      </c>
    </row>
    <row r="11" spans="2:6" x14ac:dyDescent="0.3">
      <c r="B11" t="s">
        <v>269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1" t="s">
        <v>147</v>
      </c>
      <c r="B1" s="11"/>
      <c r="C1" s="11"/>
      <c r="D1" s="11"/>
      <c r="E1" s="11"/>
      <c r="F1" s="11"/>
      <c r="G1" s="11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2400</v>
      </c>
      <c r="E4" s="7">
        <f t="shared" ref="E4:E15" si="1">ROUND(D4+D4*30%,-2)</f>
        <v>3100</v>
      </c>
      <c r="F4" s="7">
        <v>11352</v>
      </c>
      <c r="G4" s="7">
        <f t="shared" ref="G4:G15" si="2">E4*F4</f>
        <v>35191200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3200</v>
      </c>
      <c r="E5" s="7">
        <f t="shared" si="1"/>
        <v>4200</v>
      </c>
      <c r="F5" s="7">
        <v>10248</v>
      </c>
      <c r="G5" s="7">
        <f t="shared" si="2"/>
        <v>43041600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4600</v>
      </c>
      <c r="E6" s="7">
        <f t="shared" si="1"/>
        <v>6000</v>
      </c>
      <c r="F6" s="7">
        <v>9348</v>
      </c>
      <c r="G6" s="7">
        <f t="shared" si="2"/>
        <v>56088000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2200</v>
      </c>
      <c r="E7" s="7">
        <f t="shared" si="1"/>
        <v>2900</v>
      </c>
      <c r="F7" s="7">
        <v>12354</v>
      </c>
      <c r="G7" s="7">
        <f t="shared" si="2"/>
        <v>35826600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3300</v>
      </c>
      <c r="E8" s="7">
        <f t="shared" si="1"/>
        <v>4300</v>
      </c>
      <c r="F8" s="7">
        <v>9758</v>
      </c>
      <c r="G8" s="7">
        <f t="shared" si="2"/>
        <v>41959400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3800</v>
      </c>
      <c r="E9" s="7">
        <f t="shared" si="1"/>
        <v>4900</v>
      </c>
      <c r="F9" s="7">
        <v>8465</v>
      </c>
      <c r="G9" s="7">
        <f t="shared" si="2"/>
        <v>41478500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3200</v>
      </c>
      <c r="E10" s="7">
        <f t="shared" si="1"/>
        <v>4200</v>
      </c>
      <c r="F10" s="7">
        <v>10674</v>
      </c>
      <c r="G10" s="7">
        <f t="shared" si="2"/>
        <v>44830800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4100</v>
      </c>
      <c r="E11" s="7">
        <f t="shared" si="1"/>
        <v>5300</v>
      </c>
      <c r="F11" s="7">
        <v>8465</v>
      </c>
      <c r="G11" s="7">
        <f t="shared" si="2"/>
        <v>44864500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4500</v>
      </c>
      <c r="E12" s="7">
        <f t="shared" si="1"/>
        <v>5900</v>
      </c>
      <c r="F12" s="7">
        <v>866</v>
      </c>
      <c r="G12" s="7">
        <f t="shared" si="2"/>
        <v>5109400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2500</v>
      </c>
      <c r="E13" s="7">
        <f t="shared" si="1"/>
        <v>3300</v>
      </c>
      <c r="F13" s="7">
        <v>16584</v>
      </c>
      <c r="G13" s="7">
        <f t="shared" si="2"/>
        <v>54727200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3200</v>
      </c>
      <c r="E14" s="7">
        <f t="shared" si="1"/>
        <v>4200</v>
      </c>
      <c r="F14" s="7">
        <v>11235</v>
      </c>
      <c r="G14" s="7">
        <f t="shared" si="2"/>
        <v>47187000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3500</v>
      </c>
      <c r="E15" s="7">
        <f t="shared" si="1"/>
        <v>4600</v>
      </c>
      <c r="F15" s="7">
        <v>12397</v>
      </c>
      <c r="G15" s="7">
        <f t="shared" si="2"/>
        <v>57026200</v>
      </c>
    </row>
    <row r="16" spans="1:7" x14ac:dyDescent="0.3">
      <c r="A16" s="16" t="s">
        <v>127</v>
      </c>
      <c r="B16" s="17"/>
      <c r="C16" s="17"/>
      <c r="D16" s="17"/>
      <c r="E16" s="17"/>
      <c r="F16" s="18"/>
      <c r="G16" s="7">
        <f>SUM(G4:G15)</f>
        <v>507330400</v>
      </c>
    </row>
    <row r="18" spans="6:7" x14ac:dyDescent="0.3">
      <c r="F18" s="5" t="s">
        <v>167</v>
      </c>
      <c r="G18" s="7">
        <v>1050</v>
      </c>
    </row>
  </sheetData>
  <scenarios current="1" show="1" sqref="G16">
    <scenario name="환율상승" locked="1" count="1" user="user" comment="만든 사람 user 날짜 2026-03-09">
      <inputCells r="G18" val="1250" numFmtId="41"/>
    </scenario>
    <scenario name="환율하락" locked="1" count="1" user="user" comment="만든 사람 user 날짜 2026-03-09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1" t="s">
        <v>168</v>
      </c>
      <c r="B1" s="11"/>
      <c r="C1" s="11"/>
      <c r="D1" s="11"/>
      <c r="E1" s="11"/>
      <c r="F1" s="11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4" sqref="I14"/>
    </sheetView>
  </sheetViews>
  <sheetFormatPr defaultRowHeight="16.5" x14ac:dyDescent="0.3"/>
  <cols>
    <col min="2" max="6" width="10.625" customWidth="1"/>
  </cols>
  <sheetData>
    <row r="1" spans="1:6" ht="20.25" x14ac:dyDescent="0.3">
      <c r="A1" s="11" t="s">
        <v>182</v>
      </c>
      <c r="B1" s="11"/>
      <c r="C1" s="11"/>
      <c r="D1" s="11"/>
      <c r="E1" s="11"/>
      <c r="F1" s="11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8">
        <v>33000</v>
      </c>
      <c r="C4" s="38">
        <v>77000</v>
      </c>
      <c r="D4" s="38">
        <v>61000</v>
      </c>
      <c r="E4" s="38">
        <v>54000</v>
      </c>
      <c r="F4" s="38">
        <f>SUM(B4:E4)</f>
        <v>225000</v>
      </c>
    </row>
    <row r="5" spans="1:6" x14ac:dyDescent="0.3">
      <c r="A5" s="5" t="s">
        <v>190</v>
      </c>
      <c r="B5" s="38">
        <v>50000</v>
      </c>
      <c r="C5" s="38">
        <v>79000</v>
      </c>
      <c r="D5" s="38">
        <v>43000</v>
      </c>
      <c r="E5" s="38">
        <v>67000</v>
      </c>
      <c r="F5" s="38">
        <f t="shared" ref="F5:F11" si="0">SUM(B5:E5)</f>
        <v>239000</v>
      </c>
    </row>
    <row r="6" spans="1:6" x14ac:dyDescent="0.3">
      <c r="A6" s="5" t="s">
        <v>191</v>
      </c>
      <c r="B6" s="38">
        <v>47000</v>
      </c>
      <c r="C6" s="38">
        <v>36000</v>
      </c>
      <c r="D6" s="38">
        <v>78000</v>
      </c>
      <c r="E6" s="38">
        <v>54000</v>
      </c>
      <c r="F6" s="38">
        <f t="shared" si="0"/>
        <v>215000</v>
      </c>
    </row>
    <row r="7" spans="1:6" x14ac:dyDescent="0.3">
      <c r="A7" s="5" t="s">
        <v>192</v>
      </c>
      <c r="B7" s="38">
        <v>59000</v>
      </c>
      <c r="C7" s="38">
        <v>55000</v>
      </c>
      <c r="D7" s="38">
        <v>76000</v>
      </c>
      <c r="E7" s="38">
        <v>31000</v>
      </c>
      <c r="F7" s="38">
        <f t="shared" si="0"/>
        <v>221000</v>
      </c>
    </row>
    <row r="8" spans="1:6" x14ac:dyDescent="0.3">
      <c r="A8" s="5" t="s">
        <v>193</v>
      </c>
      <c r="B8" s="38">
        <v>65000</v>
      </c>
      <c r="C8" s="38">
        <v>39000</v>
      </c>
      <c r="D8" s="38">
        <v>67000</v>
      </c>
      <c r="E8" s="38">
        <v>54000</v>
      </c>
      <c r="F8" s="38">
        <f t="shared" si="0"/>
        <v>225000</v>
      </c>
    </row>
    <row r="9" spans="1:6" x14ac:dyDescent="0.3">
      <c r="A9" s="5" t="s">
        <v>194</v>
      </c>
      <c r="B9" s="38">
        <v>76000</v>
      </c>
      <c r="C9" s="38">
        <v>41000</v>
      </c>
      <c r="D9" s="38">
        <v>51000</v>
      </c>
      <c r="E9" s="38">
        <v>38000</v>
      </c>
      <c r="F9" s="38">
        <f t="shared" si="0"/>
        <v>206000</v>
      </c>
    </row>
    <row r="10" spans="1:6" x14ac:dyDescent="0.3">
      <c r="A10" s="5" t="s">
        <v>195</v>
      </c>
      <c r="B10" s="38">
        <v>46000</v>
      </c>
      <c r="C10" s="38">
        <v>59000</v>
      </c>
      <c r="D10" s="38">
        <v>78000</v>
      </c>
      <c r="E10" s="38">
        <v>31000</v>
      </c>
      <c r="F10" s="38">
        <f t="shared" si="0"/>
        <v>214000</v>
      </c>
    </row>
    <row r="11" spans="1:6" x14ac:dyDescent="0.3">
      <c r="A11" s="5" t="s">
        <v>196</v>
      </c>
      <c r="B11" s="38">
        <v>78000</v>
      </c>
      <c r="C11" s="38">
        <v>75000</v>
      </c>
      <c r="D11" s="38">
        <v>35000</v>
      </c>
      <c r="E11" s="38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66675</xdr:colOff>
                    <xdr:row>12</xdr:row>
                    <xdr:rowOff>38100</xdr:rowOff>
                  </from>
                  <to>
                    <xdr:col>2</xdr:col>
                    <xdr:colOff>781050</xdr:colOff>
                    <xdr:row>13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H4" sqref="H4"/>
    </sheetView>
  </sheetViews>
  <sheetFormatPr defaultRowHeight="16.5" x14ac:dyDescent="0.3"/>
  <sheetData>
    <row r="1" spans="1:5" ht="20.25" x14ac:dyDescent="0.3">
      <c r="A1" s="11" t="s">
        <v>197</v>
      </c>
      <c r="B1" s="11"/>
      <c r="C1" s="11"/>
      <c r="D1" s="11"/>
      <c r="E1" s="11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2026-03-09T07:33:17Z</dcterms:modified>
</cp:coreProperties>
</file>