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e\Downloads\2026_컴활2급_실기_기출문제집\02 최신기출유형\"/>
    </mc:Choice>
  </mc:AlternateContent>
  <xr:revisionPtr revIDLastSave="0" documentId="13_ncr:1_{2680B7AF-5178-40CD-8249-27758B68A63B}" xr6:coauthVersionLast="47" xr6:coauthVersionMax="47" xr10:uidLastSave="{00000000-0000-0000-0000-000000000000}"/>
  <bookViews>
    <workbookView xWindow="-108" yWindow="-108" windowWidth="23256" windowHeight="12576" tabRatio="798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4" l="1"/>
  <c r="D30" i="4"/>
  <c r="D31" i="4"/>
  <c r="D32" i="4"/>
  <c r="D33" i="4"/>
  <c r="D34" i="4"/>
  <c r="D35" i="4"/>
  <c r="D36" i="4"/>
  <c r="D37" i="4"/>
  <c r="D38" i="4"/>
  <c r="D29" i="4"/>
  <c r="I3" i="4"/>
  <c r="I4" i="4"/>
  <c r="I5" i="4"/>
  <c r="I6" i="4"/>
  <c r="I7" i="4"/>
  <c r="I8" i="4"/>
  <c r="I9" i="4"/>
  <c r="I10" i="4"/>
  <c r="I11" i="4"/>
  <c r="I12" i="4"/>
  <c r="D17" i="4"/>
  <c r="D18" i="4"/>
  <c r="D19" i="4"/>
  <c r="D20" i="4"/>
  <c r="D21" i="4"/>
  <c r="D22" i="4"/>
  <c r="D23" i="4"/>
  <c r="D24" i="4"/>
  <c r="D25" i="4"/>
  <c r="D16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<sst xmlns="http://schemas.openxmlformats.org/spreadsheetml/2006/main" count="304" uniqueCount="245">
  <si>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</si>
  <si>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</si>
  <si>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</si>
  <si>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</si>
  <si>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</si>
  <si>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</si>
  <si>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</si>
  <si>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</si>
  <si>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</si>
  <si>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</si>
  <si>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</si>
  <si>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</si>
  <si>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</si>
  <si>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</si>
  <si>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</si>
  <si>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</si>
  <si>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</si>
  <si>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</si>
  <si>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</si>
  <si>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</si>
  <si>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</si>
  <si>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</si>
  <si>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</si>
  <si>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</si>
  <si>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</si>
  <si>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</si>
  <si>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</si>
  <si>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</si>
  <si>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</si>
  <si>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</si>
  <si>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</si>
  <si>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</si>
  <si>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</si>
  <si>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</si>
  <si>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</si>
  <si>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</si>
  <si>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</si>
  <si>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</si>
  <si>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</si>
  <si>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</si>
  <si>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</si>
  <si>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</si>
  <si>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</si>
  <si>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</si>
  <si>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</si>
  <si>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</si>
  <si>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</si>
  <si>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</si>
  <si>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</si>
  <si>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</si>
  <si>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</si>
  <si>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</si>
  <si>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</si>
  <si>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</si>
  <si>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</si>
  <si>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</si>
  <si>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</si>
  <si>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</si>
  <si>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</si>
  <si>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</si>
  <si>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</si>
  <si>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</si>
  <si>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</si>
  <si>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</si>
  <si>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</si>
  <si>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</si>
  <si>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</si>
  <si>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</si>
  <si>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</si>
  <si>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</si>
  <si>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</si>
  <si>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</si>
  <si>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</si>
  <si>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</si>
  <si>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</si>
  <si>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</si>
  <si>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</si>
  <si>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</si>
  <si>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</si>
  <si>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</si>
  <si>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</si>
  <si>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</si>
  <si>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</si>
  <si>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</si>
  <si>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</si>
  <si>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</si>
  <si>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</si>
  <si>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</si>
  <si>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</si>
  <si>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</si>
  <si>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</si>
  <si>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</si>
  <si>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</si>
  <si>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</si>
  <si>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</si>
  <si>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</si>
  <si>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</si>
  <si>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</si>
  <si>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</si>
  <si>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</si>
  <si>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</si>
  <si>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</si>
  <si>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</si>
  <si>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</si>
  <si>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</si>
  <si>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</si>
  <si>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</si>
  <si>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</si>
  <si>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</si>
  <si>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</si>
  <si>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</si>
  <si>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</si>
  <si>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</si>
  <si>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</si>
  <si>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</si>
  <si>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</si>
  <si>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</si>
  <si>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</si>
  <si>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</si>
  <si>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</si>
  <si>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</si>
  <si>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</si>
  <si>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</si>
  <si>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</si>
  <si>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</si>
  <si>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</si>
  <si>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</si>
  <si>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</si>
  <si>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</si>
  <si>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</si>
  <si>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</si>
  <si>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</si>
  <si>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</si>
  <si>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</si>
  <si>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</si>
  <si>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</si>
  <si>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</si>
  <si>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</si>
  <si>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</si>
  <si>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</si>
  <si>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</si>
  <si>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</si>
  <si>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</si>
  <si>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</si>
  <si>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</si>
  <si>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</si>
  <si>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</si>
  <si>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</si>
  <si>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</si>
  <si>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</si>
  <si>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</si>
  <si>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</si>
  <si>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</si>
  <si>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</si>
  <si>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</si>
  <si>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</si>
  <si>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</si>
  <si>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</si>
  <si>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</si>
  <si>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</si>
  <si>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</si>
  <si>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</si>
  <si>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</si>
  <si>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</si>
  <si>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</si>
  <si>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</si>
  <si>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</si>
  <si>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</si>
  <si>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</si>
  <si>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</si>
  <si>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</si>
  <si>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</si>
  <si>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</si>
  <si>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</si>
  <si>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</si>
  <si>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</si>
  <si>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</si>
  <si>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</si>
  <si>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</si>
  <si>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</si>
  <si>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</si>
  <si>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</si>
  <si>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</si>
  <si>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</si>
  <si>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</si>
  <si>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</si>
  <si>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</si>
  <si>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</si>
  <si>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</si>
  <si>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</si>
  <si>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</si>
  <si>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</si>
  <si>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</si>
  <si>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</si>
  <si>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</si>
  <si>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</si>
  <si>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</si>
  <si>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</si>
  <si>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</si>
  <si>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</si>
  <si>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</si>
  <si>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</si>
  <si>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</si>
  <si>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</si>
  <si>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</si>
  <si>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</si>
  <si>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</si>
  <si>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</si>
  <si>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</si>
  <si>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</si>
  <si>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</si>
  <si>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</si>
  <si>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</si>
  <si>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</si>
  <si>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</si>
  <si>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</si>
  <si>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</si>
  <si>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</si>
  <si>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</si>
  <si>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</si>
  <si>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</si>
  <si>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</si>
  <si>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</si>
  <si>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</si>
  <si>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</si>
  <si>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</si>
  <si>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</si>
  <si>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</si>
  <si>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</si>
  <si>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</si>
  <si>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</si>
  <si>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 xml:space="preserve">  </t>
    <phoneticPr fontId="1" type="noConversion"/>
  </si>
  <si>
    <t>환율</t>
  </si>
  <si>
    <t>총판매액합계</t>
  </si>
  <si>
    <t>환률상승</t>
  </si>
  <si>
    <t>만든 사람 kje 날짜 2026-06-11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</si>
  <si>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</si>
  <si>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</si>
  <si>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</si>
  <si>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</si>
  <si>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</si>
  <si>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</si>
  <si>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</si>
  <si>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</si>
  <si>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▣상공종합학원 수강신청현황▣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</si>
</sst>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&quot;₩&quot;#,##0"/>
    <numFmt numFmtId="180" formatCode="dd&quot;일&quot;\(aaaa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1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7" fontId="0" fillId="0" borderId="1" xfId="0" applyNumberFormat="1" applyBorder="1">
      <alignment vertical="center"/>
    </xf>
    <xf numFmtId="0" fontId="13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80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2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차트작업!$A$4:$B$8</c:f>
              <c:multiLvlStrCache>
                <c:ptCount val="5"/>
                <c:lvl>
                  <c:pt idx="0">
                    <c:v>2016년</c:v>
                  </c:pt>
                  <c:pt idx="1">
                    <c:v>2015년</c:v>
                  </c:pt>
                  <c:pt idx="2">
                    <c:v>2017년</c:v>
                  </c:pt>
                  <c:pt idx="3">
                    <c:v>2016년</c:v>
                  </c:pt>
                  <c:pt idx="4">
                    <c:v>2014년</c:v>
                  </c:pt>
                </c:lvl>
                <c:lvl>
                  <c:pt idx="0">
                    <c:v>카니반</c:v>
                  </c:pt>
                  <c:pt idx="1">
                    <c:v>너나타</c:v>
                  </c:pt>
                  <c:pt idx="2">
                    <c:v>윈스탐</c:v>
                  </c:pt>
                  <c:pt idx="3">
                    <c:v>제느서스</c:v>
                  </c:pt>
                  <c:pt idx="4">
                    <c:v>우반테</c:v>
                  </c:pt>
                </c:lvl>
              </c:multiLvlStrCache>
            </c:multiLvl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gradFill flip="none" rotWithShape="1">
        <a:gsLst>
          <a:gs pos="0">
            <a:schemeClr val="accent1">
              <a:lumMod val="67000"/>
            </a:schemeClr>
          </a:gs>
          <a:gs pos="48000">
            <a:schemeClr val="accent1">
              <a:lumMod val="97000"/>
              <a:lumOff val="3000"/>
            </a:schemeClr>
          </a:gs>
          <a:gs pos="100000">
            <a:schemeClr val="accent1">
              <a:lumMod val="60000"/>
              <a:lumOff val="40000"/>
            </a:schemeClr>
          </a:gs>
        </a:gsLst>
        <a:lin ang="16200000" scaled="1"/>
        <a:tileRect/>
      </a:gra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7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38664B31-0BB6-4BA2-BF05-4761468F068C}"/>
            </a:ext>
          </a:extLst>
        </xdr:cNvPr>
        <xdr:cNvSpPr/>
      </xdr:nvSpPr>
      <xdr:spPr>
        <a:xfrm>
          <a:off x="228600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231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H10" sqref="H10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5.69921875" bestFit="1" customWidth="1"/>
    <col min="6" max="6" width="12.296875" bestFit="1" customWidth="1"/>
  </cols>
  <sheetData>
    <row r="1" spans="1:6" x14ac:dyDescent="0.4">
      <c r="A1" s="34" t="s">
        <v>244</v>
      </c>
      <c r="B1" s="34"/>
      <c r="C1" s="34"/>
      <c r="D1" s="34"/>
      <c r="E1" s="34"/>
      <c r="F1" s="34"/>
    </row>
    <row r="2" spans="1:6" x14ac:dyDescent="0.4">
      <c r="A2" s="34"/>
      <c r="B2" s="34"/>
      <c r="C2" s="34"/>
      <c r="D2" s="34"/>
      <c r="E2" s="34"/>
      <c r="F2" s="34"/>
    </row>
    <row r="3" spans="1:6" x14ac:dyDescent="0.4">
      <c r="A3" s="35" t="s">
        <v>91</v>
      </c>
      <c r="B3" s="35" t="s">
        <v>92</v>
      </c>
      <c r="C3" s="35" t="s">
        <v>93</v>
      </c>
      <c r="D3" s="35" t="s">
        <v>94</v>
      </c>
      <c r="E3" s="35" t="s">
        <v>95</v>
      </c>
      <c r="F3" s="35" t="s">
        <v>96</v>
      </c>
    </row>
    <row r="4" spans="1:6" x14ac:dyDescent="0.4">
      <c r="A4" s="5" t="s">
        <v>97</v>
      </c>
      <c r="B4" s="5" t="s">
        <v>98</v>
      </c>
      <c r="C4" s="5" t="s">
        <v>99</v>
      </c>
      <c r="D4" s="5" t="s">
        <v>100</v>
      </c>
      <c r="E4" s="36">
        <v>45987</v>
      </c>
      <c r="F4" s="5">
        <v>35</v>
      </c>
    </row>
    <row r="5" spans="1:6" x14ac:dyDescent="0.4">
      <c r="A5" s="5" t="s">
        <v>101</v>
      </c>
      <c r="B5" s="5" t="s">
        <v>102</v>
      </c>
      <c r="C5" s="5" t="s">
        <v>103</v>
      </c>
      <c r="D5" s="5" t="s">
        <v>100</v>
      </c>
      <c r="E5" s="36">
        <v>45989</v>
      </c>
      <c r="F5" s="5">
        <v>40</v>
      </c>
    </row>
    <row r="6" spans="1:6" x14ac:dyDescent="0.4">
      <c r="A6" s="5" t="s">
        <v>104</v>
      </c>
      <c r="B6" s="5" t="s">
        <v>105</v>
      </c>
      <c r="C6" s="5" t="s">
        <v>106</v>
      </c>
      <c r="D6" s="5" t="s">
        <v>100</v>
      </c>
      <c r="E6" s="36">
        <v>45986</v>
      </c>
      <c r="F6" s="5">
        <v>25</v>
      </c>
    </row>
    <row r="7" spans="1:6" x14ac:dyDescent="0.4">
      <c r="A7" s="5" t="s">
        <v>107</v>
      </c>
      <c r="B7" s="5" t="s">
        <v>108</v>
      </c>
      <c r="C7" s="5" t="s">
        <v>109</v>
      </c>
      <c r="D7" s="5" t="s">
        <v>100</v>
      </c>
      <c r="E7" s="36">
        <v>45985</v>
      </c>
      <c r="F7" s="5">
        <v>30</v>
      </c>
    </row>
    <row r="8" spans="1:6" x14ac:dyDescent="0.4">
      <c r="A8" s="5" t="s">
        <v>110</v>
      </c>
      <c r="B8" s="5" t="s">
        <v>111</v>
      </c>
      <c r="C8" s="5" t="s">
        <v>112</v>
      </c>
      <c r="D8" s="5" t="s">
        <v>100</v>
      </c>
      <c r="E8" s="36">
        <v>45988</v>
      </c>
      <c r="F8" s="5">
        <v>20</v>
      </c>
    </row>
    <row r="9" spans="1:6" x14ac:dyDescent="0.4">
      <c r="A9" s="5" t="s">
        <v>113</v>
      </c>
      <c r="B9" s="5" t="s">
        <v>114</v>
      </c>
      <c r="C9" s="5" t="s">
        <v>115</v>
      </c>
      <c r="D9" s="5" t="s">
        <v>116</v>
      </c>
      <c r="E9" s="36">
        <v>45985</v>
      </c>
      <c r="F9" s="5">
        <v>25</v>
      </c>
    </row>
    <row r="10" spans="1:6" x14ac:dyDescent="0.4">
      <c r="A10" s="5" t="s">
        <v>117</v>
      </c>
      <c r="B10" s="5" t="s">
        <v>118</v>
      </c>
      <c r="C10" s="5" t="s">
        <v>119</v>
      </c>
      <c r="D10" s="5" t="s">
        <v>116</v>
      </c>
      <c r="E10" s="36">
        <v>45987</v>
      </c>
      <c r="F10" s="5">
        <v>30</v>
      </c>
    </row>
    <row r="11" spans="1:6" x14ac:dyDescent="0.4">
      <c r="A11" s="5" t="s">
        <v>120</v>
      </c>
      <c r="B11" s="5" t="s">
        <v>121</v>
      </c>
      <c r="C11" s="5" t="s">
        <v>122</v>
      </c>
      <c r="D11" s="5" t="s">
        <v>116</v>
      </c>
      <c r="E11" s="36">
        <v>45984</v>
      </c>
      <c r="F11" s="5">
        <v>30</v>
      </c>
    </row>
    <row r="12" spans="1:6" x14ac:dyDescent="0.4">
      <c r="A12" s="5" t="s">
        <v>123</v>
      </c>
      <c r="B12" s="5" t="s">
        <v>124</v>
      </c>
      <c r="C12" s="5" t="s">
        <v>125</v>
      </c>
      <c r="D12" s="5" t="s">
        <v>116</v>
      </c>
      <c r="E12" s="36">
        <v>45987</v>
      </c>
      <c r="F12" s="5">
        <v>35</v>
      </c>
    </row>
    <row r="13" spans="1:6" x14ac:dyDescent="0.4">
      <c r="A13" s="5" t="s">
        <v>126</v>
      </c>
      <c r="B13" s="5"/>
      <c r="C13" s="5"/>
      <c r="D13" s="5"/>
      <c r="E13" s="5"/>
      <c r="F13" s="5">
        <v>270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A4" sqref="A4:G15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0" t="s">
        <v>127</v>
      </c>
      <c r="B1" s="10"/>
      <c r="C1" s="10"/>
      <c r="D1" s="10"/>
      <c r="E1" s="10"/>
      <c r="F1" s="10"/>
      <c r="G1" s="10"/>
    </row>
    <row r="3" spans="1:7" x14ac:dyDescent="0.4">
      <c r="A3" s="5" t="s">
        <v>45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132</v>
      </c>
      <c r="G3" s="5" t="s">
        <v>133</v>
      </c>
    </row>
    <row r="4" spans="1:7" x14ac:dyDescent="0.4">
      <c r="A4" s="5" t="s">
        <v>134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135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136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137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138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139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140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141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142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143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144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145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AND($D4&gt;=60,$G4&gt;=300)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topLeftCell="A13" workbookViewId="0">
      <selection activeCell="I25" sqref="I25"/>
    </sheetView>
  </sheetViews>
  <sheetFormatPr defaultRowHeight="17.399999999999999" x14ac:dyDescent="0.4"/>
  <cols>
    <col min="3" max="3" width="14.19921875" bestFit="1" customWidth="1"/>
  </cols>
  <sheetData>
    <row r="1" spans="1:9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9" x14ac:dyDescent="0.4">
      <c r="A2" s="5" t="s">
        <v>8</v>
      </c>
      <c r="B2" s="5" t="s">
        <v>0</v>
      </c>
      <c r="C2" s="5" t="s">
        <v>9</v>
      </c>
      <c r="D2" s="6" t="s">
        <v>1</v>
      </c>
      <c r="F2" s="5" t="s">
        <v>10</v>
      </c>
      <c r="G2" s="5" t="s">
        <v>11</v>
      </c>
      <c r="H2" s="5" t="s">
        <v>12</v>
      </c>
      <c r="I2" s="6" t="s">
        <v>13</v>
      </c>
    </row>
    <row r="3" spans="1:9" x14ac:dyDescent="0.4">
      <c r="A3" s="5" t="s">
        <v>14</v>
      </c>
      <c r="B3" s="5" t="s">
        <v>3</v>
      </c>
      <c r="C3" s="5" t="s">
        <v>15</v>
      </c>
      <c r="D3" s="5">
        <f ca="1">YEAR(TODAY())-LEFT(C3,2)-1900</f>
        <v>48</v>
      </c>
      <c r="F3" s="5" t="s">
        <v>16</v>
      </c>
      <c r="G3" s="5" t="s">
        <v>17</v>
      </c>
      <c r="H3" s="7">
        <v>9800</v>
      </c>
      <c r="I3" s="37">
        <f ca="1">TRUNC(SUMIF(F3:I12,G3="TV",$H$3:$H$12)/SUM($H$3:$H$12)*100,0)</f>
        <v>0</v>
      </c>
    </row>
    <row r="4" spans="1:9" x14ac:dyDescent="0.4">
      <c r="A4" s="5" t="s">
        <v>18</v>
      </c>
      <c r="B4" s="5" t="s">
        <v>3</v>
      </c>
      <c r="C4" s="5" t="s">
        <v>19</v>
      </c>
      <c r="D4" s="5">
        <f t="shared" ref="D4:D12" ca="1" si="0">YEAR(TODAY())-LEFT(C4,2)-1900</f>
        <v>39</v>
      </c>
      <c r="F4" s="5" t="s">
        <v>16</v>
      </c>
      <c r="G4" s="5" t="s">
        <v>20</v>
      </c>
      <c r="H4" s="7">
        <v>6500</v>
      </c>
      <c r="I4" s="37">
        <f t="shared" ref="I4:I12" ca="1" si="1">TRUNC(SUMIF(F4:I13,"G3=TV",$H$3:$H$12)/SUM($H$3:$H$12)*100)</f>
        <v>0</v>
      </c>
    </row>
    <row r="5" spans="1:9" x14ac:dyDescent="0.4">
      <c r="A5" s="5" t="s">
        <v>21</v>
      </c>
      <c r="B5" s="5" t="s">
        <v>2</v>
      </c>
      <c r="C5" s="5" t="s">
        <v>22</v>
      </c>
      <c r="D5" s="5">
        <f t="shared" ca="1" si="0"/>
        <v>45</v>
      </c>
      <c r="F5" s="5" t="s">
        <v>23</v>
      </c>
      <c r="G5" s="5" t="s">
        <v>24</v>
      </c>
      <c r="H5" s="7">
        <v>8100</v>
      </c>
      <c r="I5" s="37">
        <f t="shared" ca="1" si="1"/>
        <v>0</v>
      </c>
    </row>
    <row r="6" spans="1:9" x14ac:dyDescent="0.4">
      <c r="A6" s="5" t="s">
        <v>25</v>
      </c>
      <c r="B6" s="5" t="s">
        <v>3</v>
      </c>
      <c r="C6" s="5" t="s">
        <v>26</v>
      </c>
      <c r="D6" s="5">
        <f t="shared" ca="1" si="0"/>
        <v>50</v>
      </c>
      <c r="F6" s="5" t="s">
        <v>27</v>
      </c>
      <c r="G6" s="5" t="s">
        <v>17</v>
      </c>
      <c r="H6" s="7">
        <v>5900</v>
      </c>
      <c r="I6" s="37">
        <f t="shared" ca="1" si="1"/>
        <v>0</v>
      </c>
    </row>
    <row r="7" spans="1:9" x14ac:dyDescent="0.4">
      <c r="A7" s="5" t="s">
        <v>28</v>
      </c>
      <c r="B7" s="5" t="s">
        <v>2</v>
      </c>
      <c r="C7" s="5" t="s">
        <v>29</v>
      </c>
      <c r="D7" s="5">
        <f t="shared" ca="1" si="0"/>
        <v>31</v>
      </c>
      <c r="F7" s="5" t="s">
        <v>16</v>
      </c>
      <c r="G7" s="5" t="s">
        <v>30</v>
      </c>
      <c r="H7" s="7">
        <v>5600</v>
      </c>
      <c r="I7" s="37">
        <f t="shared" ca="1" si="1"/>
        <v>0</v>
      </c>
    </row>
    <row r="8" spans="1:9" x14ac:dyDescent="0.4">
      <c r="A8" s="5" t="s">
        <v>31</v>
      </c>
      <c r="B8" s="5" t="s">
        <v>3</v>
      </c>
      <c r="C8" s="5" t="s">
        <v>32</v>
      </c>
      <c r="D8" s="5">
        <f t="shared" ca="1" si="0"/>
        <v>37</v>
      </c>
      <c r="F8" s="5" t="s">
        <v>33</v>
      </c>
      <c r="G8" s="5" t="s">
        <v>20</v>
      </c>
      <c r="H8" s="7">
        <v>7000</v>
      </c>
      <c r="I8" s="37">
        <f t="shared" ca="1" si="1"/>
        <v>0</v>
      </c>
    </row>
    <row r="9" spans="1:9" x14ac:dyDescent="0.4">
      <c r="A9" s="5" t="s">
        <v>34</v>
      </c>
      <c r="B9" s="5" t="s">
        <v>2</v>
      </c>
      <c r="C9" s="5" t="s">
        <v>35</v>
      </c>
      <c r="D9" s="5">
        <f t="shared" ca="1" si="0"/>
        <v>40</v>
      </c>
      <c r="F9" s="5" t="s">
        <v>27</v>
      </c>
      <c r="G9" s="5" t="s">
        <v>24</v>
      </c>
      <c r="H9" s="7">
        <v>9000</v>
      </c>
      <c r="I9" s="37">
        <f t="shared" ca="1" si="1"/>
        <v>0</v>
      </c>
    </row>
    <row r="10" spans="1:9" x14ac:dyDescent="0.4">
      <c r="A10" s="5" t="s">
        <v>36</v>
      </c>
      <c r="B10" s="5" t="s">
        <v>3</v>
      </c>
      <c r="C10" s="5" t="s">
        <v>37</v>
      </c>
      <c r="D10" s="5">
        <f t="shared" ca="1" si="0"/>
        <v>33</v>
      </c>
      <c r="F10" s="5" t="s">
        <v>23</v>
      </c>
      <c r="G10" s="5" t="s">
        <v>17</v>
      </c>
      <c r="H10" s="7">
        <v>6750</v>
      </c>
      <c r="I10" s="37">
        <f t="shared" ca="1" si="1"/>
        <v>0</v>
      </c>
    </row>
    <row r="11" spans="1:9" x14ac:dyDescent="0.4">
      <c r="A11" s="5" t="s">
        <v>38</v>
      </c>
      <c r="B11" s="5" t="s">
        <v>2</v>
      </c>
      <c r="C11" s="5" t="s">
        <v>39</v>
      </c>
      <c r="D11" s="5">
        <f t="shared" ca="1" si="0"/>
        <v>38</v>
      </c>
      <c r="F11" s="5" t="s">
        <v>23</v>
      </c>
      <c r="G11" s="5" t="s">
        <v>20</v>
      </c>
      <c r="H11" s="7">
        <v>8000</v>
      </c>
      <c r="I11" s="37">
        <f t="shared" ca="1" si="1"/>
        <v>0</v>
      </c>
    </row>
    <row r="12" spans="1:9" x14ac:dyDescent="0.4">
      <c r="A12" s="5" t="s">
        <v>40</v>
      </c>
      <c r="B12" s="5" t="s">
        <v>3</v>
      </c>
      <c r="C12" s="5" t="s">
        <v>41</v>
      </c>
      <c r="D12" s="5">
        <f t="shared" ca="1" si="0"/>
        <v>34</v>
      </c>
      <c r="F12" s="5" t="s">
        <v>33</v>
      </c>
      <c r="G12" s="5" t="s">
        <v>30</v>
      </c>
      <c r="H12" s="7">
        <v>6200</v>
      </c>
      <c r="I12" s="37">
        <f t="shared" ca="1" si="1"/>
        <v>0</v>
      </c>
    </row>
    <row r="14" spans="1:9" x14ac:dyDescent="0.4">
      <c r="A14" s="3" t="s">
        <v>42</v>
      </c>
      <c r="B14" s="4" t="s">
        <v>213</v>
      </c>
      <c r="F14" s="3" t="s">
        <v>43</v>
      </c>
      <c r="G14" s="4" t="s">
        <v>44</v>
      </c>
    </row>
    <row r="15" spans="1:9" x14ac:dyDescent="0.4">
      <c r="A15" s="5" t="s">
        <v>214</v>
      </c>
      <c r="B15" s="5" t="s">
        <v>226</v>
      </c>
      <c r="C15" s="5" t="s">
        <v>225</v>
      </c>
      <c r="D15" s="6" t="s">
        <v>230</v>
      </c>
      <c r="F15" s="5" t="s">
        <v>8</v>
      </c>
      <c r="G15" s="5" t="s">
        <v>46</v>
      </c>
      <c r="H15" s="5" t="s">
        <v>47</v>
      </c>
      <c r="I15" s="5" t="s">
        <v>48</v>
      </c>
    </row>
    <row r="16" spans="1:9" x14ac:dyDescent="0.4">
      <c r="A16" s="5" t="s">
        <v>215</v>
      </c>
      <c r="B16" s="5" t="s">
        <v>227</v>
      </c>
      <c r="C16" s="8">
        <v>45934</v>
      </c>
      <c r="D16" s="5" t="str">
        <f>IF(MOD(DAY(C16),5)=0,"수도권","지방")</f>
        <v>지방</v>
      </c>
      <c r="F16" s="5" t="s">
        <v>49</v>
      </c>
      <c r="G16" s="5" t="s">
        <v>50</v>
      </c>
      <c r="H16" s="5">
        <v>78</v>
      </c>
      <c r="I16" s="5">
        <v>67</v>
      </c>
    </row>
    <row r="17" spans="1:9" x14ac:dyDescent="0.4">
      <c r="A17" s="5" t="s">
        <v>216</v>
      </c>
      <c r="B17" s="5" t="s">
        <v>228</v>
      </c>
      <c r="C17" s="8">
        <v>45934</v>
      </c>
      <c r="D17" s="5" t="str">
        <f t="shared" ref="D17:D25" si="2">IF(MOD(DAY(C17),5)=0,"수도권","지방")</f>
        <v>지방</v>
      </c>
      <c r="F17" s="5" t="s">
        <v>51</v>
      </c>
      <c r="G17" s="5" t="s">
        <v>50</v>
      </c>
      <c r="H17" s="5">
        <v>81</v>
      </c>
      <c r="I17" s="5">
        <v>81</v>
      </c>
    </row>
    <row r="18" spans="1:9" x14ac:dyDescent="0.4">
      <c r="A18" s="5" t="s">
        <v>217</v>
      </c>
      <c r="B18" s="5" t="s">
        <v>229</v>
      </c>
      <c r="C18" s="8">
        <v>45935</v>
      </c>
      <c r="D18" s="5" t="str">
        <f t="shared" si="2"/>
        <v>수도권</v>
      </c>
      <c r="F18" s="5" t="s">
        <v>52</v>
      </c>
      <c r="G18" s="5" t="s">
        <v>50</v>
      </c>
      <c r="H18" s="5">
        <v>91</v>
      </c>
      <c r="I18" s="5">
        <v>94</v>
      </c>
    </row>
    <row r="19" spans="1:9" x14ac:dyDescent="0.4">
      <c r="A19" s="5" t="s">
        <v>218</v>
      </c>
      <c r="B19" s="5" t="s">
        <v>227</v>
      </c>
      <c r="C19" s="8">
        <v>45935</v>
      </c>
      <c r="D19" s="5" t="str">
        <f t="shared" si="2"/>
        <v>수도권</v>
      </c>
      <c r="F19" s="5" t="s">
        <v>53</v>
      </c>
      <c r="G19" s="5" t="s">
        <v>54</v>
      </c>
      <c r="H19" s="5">
        <v>63</v>
      </c>
      <c r="I19" s="5">
        <v>68</v>
      </c>
    </row>
    <row r="20" spans="1:9" x14ac:dyDescent="0.4">
      <c r="A20" s="5" t="s">
        <v>219</v>
      </c>
      <c r="B20" s="5" t="s">
        <v>229</v>
      </c>
      <c r="C20" s="8">
        <v>45935</v>
      </c>
      <c r="D20" s="5" t="str">
        <f t="shared" si="2"/>
        <v>수도권</v>
      </c>
      <c r="F20" s="5" t="s">
        <v>55</v>
      </c>
      <c r="G20" s="5" t="s">
        <v>54</v>
      </c>
      <c r="H20" s="5">
        <v>92</v>
      </c>
      <c r="I20" s="5">
        <v>92</v>
      </c>
    </row>
    <row r="21" spans="1:9" x14ac:dyDescent="0.4">
      <c r="A21" s="5" t="s">
        <v>220</v>
      </c>
      <c r="B21" s="5" t="s">
        <v>228</v>
      </c>
      <c r="C21" s="8">
        <v>45939</v>
      </c>
      <c r="D21" s="5" t="str">
        <f t="shared" si="2"/>
        <v>지방</v>
      </c>
      <c r="F21" s="5" t="s">
        <v>56</v>
      </c>
      <c r="G21" s="5" t="s">
        <v>54</v>
      </c>
      <c r="H21" s="5">
        <v>88</v>
      </c>
      <c r="I21" s="5">
        <v>58</v>
      </c>
    </row>
    <row r="22" spans="1:9" x14ac:dyDescent="0.4">
      <c r="A22" s="5" t="s">
        <v>221</v>
      </c>
      <c r="B22" s="5" t="s">
        <v>228</v>
      </c>
      <c r="C22" s="8">
        <v>45939</v>
      </c>
      <c r="D22" s="5" t="str">
        <f t="shared" si="2"/>
        <v>지방</v>
      </c>
      <c r="F22" s="5" t="s">
        <v>57</v>
      </c>
      <c r="G22" s="5" t="s">
        <v>58</v>
      </c>
      <c r="H22" s="5">
        <v>83</v>
      </c>
      <c r="I22" s="5">
        <v>88</v>
      </c>
    </row>
    <row r="23" spans="1:9" x14ac:dyDescent="0.4">
      <c r="A23" s="5" t="s">
        <v>222</v>
      </c>
      <c r="B23" s="5" t="s">
        <v>229</v>
      </c>
      <c r="C23" s="8">
        <v>45940</v>
      </c>
      <c r="D23" s="5" t="str">
        <f t="shared" si="2"/>
        <v>수도권</v>
      </c>
      <c r="F23" s="5" t="s">
        <v>59</v>
      </c>
      <c r="G23" s="5" t="s">
        <v>58</v>
      </c>
      <c r="H23" s="5">
        <v>68</v>
      </c>
      <c r="I23" s="5">
        <v>76</v>
      </c>
    </row>
    <row r="24" spans="1:9" x14ac:dyDescent="0.4">
      <c r="A24" s="5" t="s">
        <v>223</v>
      </c>
      <c r="B24" s="5" t="s">
        <v>227</v>
      </c>
      <c r="C24" s="8">
        <v>45941</v>
      </c>
      <c r="D24" s="5" t="str">
        <f t="shared" si="2"/>
        <v>지방</v>
      </c>
      <c r="F24" s="5" t="s">
        <v>60</v>
      </c>
      <c r="G24" s="5" t="s">
        <v>58</v>
      </c>
      <c r="H24" s="5">
        <v>77</v>
      </c>
      <c r="I24" s="5">
        <v>69</v>
      </c>
    </row>
    <row r="25" spans="1:9" x14ac:dyDescent="0.4">
      <c r="A25" s="5" t="s">
        <v>224</v>
      </c>
      <c r="B25" s="5" t="s">
        <v>227</v>
      </c>
      <c r="C25" s="8">
        <v>45941</v>
      </c>
      <c r="D25" s="5" t="str">
        <f t="shared" si="2"/>
        <v>지방</v>
      </c>
      <c r="F25" s="11" t="s">
        <v>61</v>
      </c>
      <c r="G25" s="12"/>
      <c r="H25" s="13"/>
      <c r="I25" s="5">
        <f>COUNTIFS(H16:H24,"&gt;="&amp;LARGE(H16:H24,5),I16:I24,"&gt;="&amp;LARGE(I16:I24,5))</f>
        <v>4</v>
      </c>
    </row>
    <row r="27" spans="1:9" x14ac:dyDescent="0.4">
      <c r="A27" s="3" t="s">
        <v>62</v>
      </c>
      <c r="B27" s="4" t="s">
        <v>63</v>
      </c>
    </row>
    <row r="28" spans="1:9" x14ac:dyDescent="0.4">
      <c r="A28" s="5" t="s">
        <v>64</v>
      </c>
      <c r="B28" s="5" t="s">
        <v>65</v>
      </c>
      <c r="C28" s="5" t="s">
        <v>66</v>
      </c>
      <c r="D28" s="6" t="s">
        <v>67</v>
      </c>
      <c r="F28" s="14" t="s">
        <v>68</v>
      </c>
      <c r="G28" s="14"/>
    </row>
    <row r="29" spans="1:9" x14ac:dyDescent="0.4">
      <c r="A29" s="5" t="s">
        <v>69</v>
      </c>
      <c r="B29" s="5" t="s">
        <v>70</v>
      </c>
      <c r="C29" s="8">
        <v>45934</v>
      </c>
      <c r="D29" s="5" t="str">
        <f>VLOOKUP(WEEKDAY($C29,2),$F$29:$G$36,2,FALSE)</f>
        <v>토요일</v>
      </c>
      <c r="F29" s="5" t="s">
        <v>72</v>
      </c>
      <c r="G29" s="5" t="s">
        <v>73</v>
      </c>
    </row>
    <row r="30" spans="1:9" x14ac:dyDescent="0.4">
      <c r="A30" s="5" t="s">
        <v>74</v>
      </c>
      <c r="B30" s="5" t="s">
        <v>75</v>
      </c>
      <c r="C30" s="8">
        <v>45935</v>
      </c>
      <c r="D30" s="5" t="str">
        <f t="shared" ref="D30:D38" si="3">VLOOKUP(WEEKDAY($C30,2),$F$29:$G$36,2,FALSE)</f>
        <v>일요일</v>
      </c>
      <c r="F30" s="5">
        <v>1</v>
      </c>
      <c r="G30" s="5" t="s">
        <v>77</v>
      </c>
    </row>
    <row r="31" spans="1:9" x14ac:dyDescent="0.4">
      <c r="A31" s="5" t="s">
        <v>78</v>
      </c>
      <c r="B31" s="5" t="s">
        <v>79</v>
      </c>
      <c r="C31" s="8">
        <v>45936</v>
      </c>
      <c r="D31" s="5" t="str">
        <f t="shared" si="3"/>
        <v>월요일</v>
      </c>
      <c r="F31" s="5">
        <v>2</v>
      </c>
      <c r="G31" s="5" t="s">
        <v>71</v>
      </c>
    </row>
    <row r="32" spans="1:9" x14ac:dyDescent="0.4">
      <c r="A32" s="5" t="s">
        <v>81</v>
      </c>
      <c r="B32" s="5" t="s">
        <v>70</v>
      </c>
      <c r="C32" s="8">
        <v>45942</v>
      </c>
      <c r="D32" s="5" t="str">
        <f t="shared" si="3"/>
        <v>일요일</v>
      </c>
      <c r="F32" s="5">
        <v>3</v>
      </c>
      <c r="G32" s="5" t="s">
        <v>76</v>
      </c>
    </row>
    <row r="33" spans="1:7" x14ac:dyDescent="0.4">
      <c r="A33" s="5" t="s">
        <v>82</v>
      </c>
      <c r="B33" s="5" t="s">
        <v>70</v>
      </c>
      <c r="C33" s="8">
        <v>45943</v>
      </c>
      <c r="D33" s="5" t="str">
        <f t="shared" si="3"/>
        <v>월요일</v>
      </c>
      <c r="F33" s="5">
        <v>4</v>
      </c>
      <c r="G33" s="5" t="s">
        <v>80</v>
      </c>
    </row>
    <row r="34" spans="1:7" x14ac:dyDescent="0.4">
      <c r="A34" s="5" t="s">
        <v>83</v>
      </c>
      <c r="B34" s="5" t="s">
        <v>79</v>
      </c>
      <c r="C34" s="8">
        <v>45947</v>
      </c>
      <c r="D34" s="5" t="str">
        <f t="shared" si="3"/>
        <v>금요일</v>
      </c>
      <c r="F34" s="5">
        <v>5</v>
      </c>
      <c r="G34" s="5" t="s">
        <v>84</v>
      </c>
    </row>
    <row r="35" spans="1:7" x14ac:dyDescent="0.4">
      <c r="A35" s="5" t="s">
        <v>85</v>
      </c>
      <c r="B35" s="5" t="s">
        <v>75</v>
      </c>
      <c r="C35" s="8">
        <v>45948</v>
      </c>
      <c r="D35" s="5" t="str">
        <f t="shared" si="3"/>
        <v>토요일</v>
      </c>
      <c r="F35" s="5">
        <v>6</v>
      </c>
      <c r="G35" s="5" t="s">
        <v>86</v>
      </c>
    </row>
    <row r="36" spans="1:7" x14ac:dyDescent="0.4">
      <c r="A36" s="5" t="s">
        <v>87</v>
      </c>
      <c r="B36" s="5" t="s">
        <v>70</v>
      </c>
      <c r="C36" s="8">
        <v>45951</v>
      </c>
      <c r="D36" s="5" t="str">
        <f t="shared" si="3"/>
        <v>화요일</v>
      </c>
      <c r="F36" s="5">
        <v>7</v>
      </c>
      <c r="G36" s="5" t="s">
        <v>88</v>
      </c>
    </row>
    <row r="37" spans="1:7" x14ac:dyDescent="0.4">
      <c r="A37" s="5" t="s">
        <v>89</v>
      </c>
      <c r="B37" s="5" t="s">
        <v>79</v>
      </c>
      <c r="C37" s="8">
        <v>45955</v>
      </c>
      <c r="D37" s="5" t="str">
        <f t="shared" si="3"/>
        <v>토요일</v>
      </c>
    </row>
    <row r="38" spans="1:7" x14ac:dyDescent="0.4">
      <c r="A38" s="5" t="s">
        <v>90</v>
      </c>
      <c r="B38" s="5" t="s">
        <v>75</v>
      </c>
      <c r="C38" s="8">
        <v>45957</v>
      </c>
      <c r="D38" s="5" t="str">
        <f t="shared" si="3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4818D-829C-4EB8-9754-C45336416262}">
  <sheetPr>
    <outlinePr summaryBelow="0"/>
  </sheetPr>
  <dimension ref="B1:F11"/>
  <sheetViews>
    <sheetView showGridLines="0" workbookViewId="0">
      <selection activeCell="F23" sqref="F23"/>
    </sheetView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2" t="s">
        <v>237</v>
      </c>
      <c r="C2" s="23"/>
      <c r="D2" s="29"/>
      <c r="E2" s="29"/>
      <c r="F2" s="29"/>
    </row>
    <row r="3" spans="2:6" collapsed="1" x14ac:dyDescent="0.4">
      <c r="B3" s="21"/>
      <c r="C3" s="21"/>
      <c r="D3" s="30" t="s">
        <v>239</v>
      </c>
      <c r="E3" s="30" t="s">
        <v>234</v>
      </c>
      <c r="F3" s="30" t="s">
        <v>236</v>
      </c>
    </row>
    <row r="4" spans="2:6" ht="46.8" hidden="1" outlineLevel="1" x14ac:dyDescent="0.4">
      <c r="B4" s="25"/>
      <c r="C4" s="25"/>
      <c r="D4" s="18"/>
      <c r="E4" s="32" t="s">
        <v>235</v>
      </c>
      <c r="F4" s="32" t="s">
        <v>235</v>
      </c>
    </row>
    <row r="5" spans="2:6" x14ac:dyDescent="0.4">
      <c r="B5" s="26" t="s">
        <v>238</v>
      </c>
      <c r="C5" s="27"/>
      <c r="D5" s="24"/>
      <c r="E5" s="24"/>
      <c r="F5" s="24"/>
    </row>
    <row r="6" spans="2:6" outlineLevel="1" x14ac:dyDescent="0.4">
      <c r="B6" s="25"/>
      <c r="C6" s="25" t="s">
        <v>232</v>
      </c>
      <c r="D6" s="19">
        <v>1150</v>
      </c>
      <c r="E6" s="31">
        <v>1250</v>
      </c>
      <c r="F6" s="31">
        <v>1050</v>
      </c>
    </row>
    <row r="7" spans="2:6" x14ac:dyDescent="0.4">
      <c r="B7" s="26" t="s">
        <v>240</v>
      </c>
      <c r="C7" s="27"/>
      <c r="D7" s="24"/>
      <c r="E7" s="24"/>
      <c r="F7" s="24"/>
    </row>
    <row r="8" spans="2:6" ht="18" outlineLevel="1" thickBot="1" x14ac:dyDescent="0.45">
      <c r="B8" s="28"/>
      <c r="C8" s="28" t="s">
        <v>233</v>
      </c>
      <c r="D8" s="20">
        <v>554753100</v>
      </c>
      <c r="E8" s="20">
        <v>600009900</v>
      </c>
      <c r="F8" s="20">
        <v>507330400</v>
      </c>
    </row>
    <row r="9" spans="2:6" x14ac:dyDescent="0.4">
      <c r="B9" t="s">
        <v>241</v>
      </c>
    </row>
    <row r="10" spans="2:6" x14ac:dyDescent="0.4">
      <c r="B10" t="s">
        <v>242</v>
      </c>
    </row>
    <row r="11" spans="2:6" x14ac:dyDescent="0.4">
      <c r="B11" t="s">
        <v>243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J21" sqref="J21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0" t="s">
        <v>146</v>
      </c>
      <c r="B1" s="10"/>
      <c r="C1" s="10"/>
      <c r="D1" s="10"/>
      <c r="E1" s="10"/>
      <c r="F1" s="10"/>
      <c r="G1" s="10"/>
    </row>
    <row r="3" spans="1:7" x14ac:dyDescent="0.4">
      <c r="A3" s="5" t="s">
        <v>147</v>
      </c>
      <c r="B3" s="5" t="s">
        <v>148</v>
      </c>
      <c r="C3" s="5" t="s">
        <v>149</v>
      </c>
      <c r="D3" s="5" t="s">
        <v>150</v>
      </c>
      <c r="E3" s="5" t="s">
        <v>151</v>
      </c>
      <c r="F3" s="5" t="s">
        <v>152</v>
      </c>
      <c r="G3" s="5" t="s">
        <v>153</v>
      </c>
    </row>
    <row r="4" spans="1:7" x14ac:dyDescent="0.4">
      <c r="A4" s="5" t="s">
        <v>154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">
      <c r="A5" s="5" t="s">
        <v>155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">
      <c r="A6" s="5" t="s">
        <v>156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">
      <c r="A7" s="5" t="s">
        <v>157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">
      <c r="A8" s="5" t="s">
        <v>158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">
      <c r="A9" s="5" t="s">
        <v>159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">
      <c r="A10" s="5" t="s">
        <v>160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">
      <c r="A11" s="5" t="s">
        <v>161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">
      <c r="A12" s="5" t="s">
        <v>162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">
      <c r="A13" s="5" t="s">
        <v>163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">
      <c r="A14" s="5" t="s">
        <v>164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">
      <c r="A15" s="5" t="s">
        <v>165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">
      <c r="A16" s="15" t="s">
        <v>126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4">
      <c r="F18" s="5" t="s">
        <v>166</v>
      </c>
      <c r="G18" s="7">
        <v>1150</v>
      </c>
    </row>
  </sheetData>
  <scenarios current="0" sqref="G16">
    <scenario name="환률상승" locked="1" count="1" user="kje" comment="만든 사람 kje 날짜 2026-06-11">
      <inputCells r="G18" val="1250" numFmtId="41"/>
    </scenario>
    <scenario name="환율하락" locked="1" count="1" user="kje" comment="만든 사람 kje 날짜 2026-06-11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0" t="s">
        <v>167</v>
      </c>
      <c r="B1" s="10"/>
      <c r="C1" s="10"/>
      <c r="D1" s="10"/>
      <c r="E1" s="10"/>
      <c r="F1" s="10"/>
    </row>
    <row r="3" spans="1:6" x14ac:dyDescent="0.4">
      <c r="A3" s="5" t="s">
        <v>11</v>
      </c>
      <c r="B3" s="5" t="s">
        <v>168</v>
      </c>
      <c r="C3" s="5" t="s">
        <v>169</v>
      </c>
      <c r="D3" s="5" t="s">
        <v>170</v>
      </c>
      <c r="E3" s="5" t="s">
        <v>152</v>
      </c>
      <c r="F3" s="5" t="s">
        <v>171</v>
      </c>
    </row>
    <row r="4" spans="1:6" x14ac:dyDescent="0.4">
      <c r="A4" s="5" t="s">
        <v>172</v>
      </c>
      <c r="B4" s="5" t="s">
        <v>173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">
      <c r="A5" s="5" t="s">
        <v>174</v>
      </c>
      <c r="B5" s="5" t="s">
        <v>173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">
      <c r="A6" s="5" t="s">
        <v>175</v>
      </c>
      <c r="B6" s="5" t="s">
        <v>176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">
      <c r="A7" s="5" t="s">
        <v>177</v>
      </c>
      <c r="B7" s="5" t="s">
        <v>176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">
      <c r="A8" s="5" t="s">
        <v>178</v>
      </c>
      <c r="B8" s="5" t="s">
        <v>179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">
      <c r="A9" s="5" t="s">
        <v>180</v>
      </c>
      <c r="B9" s="5" t="s">
        <v>179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10" sqref="G10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0" t="s">
        <v>181</v>
      </c>
      <c r="B1" s="10"/>
      <c r="C1" s="10"/>
      <c r="D1" s="10"/>
      <c r="E1" s="10"/>
      <c r="F1" s="10"/>
    </row>
    <row r="3" spans="1:6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</row>
    <row r="4" spans="1:6" x14ac:dyDescent="0.4">
      <c r="A4" s="5" t="s">
        <v>188</v>
      </c>
      <c r="B4" s="33">
        <v>33000</v>
      </c>
      <c r="C4" s="33">
        <v>77000</v>
      </c>
      <c r="D4" s="33">
        <v>61000</v>
      </c>
      <c r="E4" s="33">
        <v>54000</v>
      </c>
      <c r="F4" s="33">
        <f>SUM(B4:E4)</f>
        <v>225000</v>
      </c>
    </row>
    <row r="5" spans="1:6" x14ac:dyDescent="0.4">
      <c r="A5" s="5" t="s">
        <v>189</v>
      </c>
      <c r="B5" s="33">
        <v>50000</v>
      </c>
      <c r="C5" s="33">
        <v>79000</v>
      </c>
      <c r="D5" s="33">
        <v>43000</v>
      </c>
      <c r="E5" s="33">
        <v>67000</v>
      </c>
      <c r="F5" s="33">
        <f t="shared" ref="F5:F11" si="0">SUM(B5:E5)</f>
        <v>239000</v>
      </c>
    </row>
    <row r="6" spans="1:6" x14ac:dyDescent="0.4">
      <c r="A6" s="5" t="s">
        <v>190</v>
      </c>
      <c r="B6" s="33">
        <v>47000</v>
      </c>
      <c r="C6" s="33">
        <v>36000</v>
      </c>
      <c r="D6" s="33">
        <v>78000</v>
      </c>
      <c r="E6" s="33">
        <v>54000</v>
      </c>
      <c r="F6" s="33">
        <f t="shared" si="0"/>
        <v>215000</v>
      </c>
    </row>
    <row r="7" spans="1:6" x14ac:dyDescent="0.4">
      <c r="A7" s="5" t="s">
        <v>191</v>
      </c>
      <c r="B7" s="33">
        <v>59000</v>
      </c>
      <c r="C7" s="33">
        <v>55000</v>
      </c>
      <c r="D7" s="33">
        <v>76000</v>
      </c>
      <c r="E7" s="33">
        <v>31000</v>
      </c>
      <c r="F7" s="33">
        <f t="shared" si="0"/>
        <v>221000</v>
      </c>
    </row>
    <row r="8" spans="1:6" x14ac:dyDescent="0.4">
      <c r="A8" s="5" t="s">
        <v>192</v>
      </c>
      <c r="B8" s="33">
        <v>65000</v>
      </c>
      <c r="C8" s="33">
        <v>39000</v>
      </c>
      <c r="D8" s="33">
        <v>67000</v>
      </c>
      <c r="E8" s="33">
        <v>54000</v>
      </c>
      <c r="F8" s="33">
        <f t="shared" si="0"/>
        <v>225000</v>
      </c>
    </row>
    <row r="9" spans="1:6" x14ac:dyDescent="0.4">
      <c r="A9" s="5" t="s">
        <v>193</v>
      </c>
      <c r="B9" s="33">
        <v>76000</v>
      </c>
      <c r="C9" s="33">
        <v>41000</v>
      </c>
      <c r="D9" s="33">
        <v>51000</v>
      </c>
      <c r="E9" s="33">
        <v>38000</v>
      </c>
      <c r="F9" s="33">
        <f t="shared" si="0"/>
        <v>206000</v>
      </c>
    </row>
    <row r="10" spans="1:6" x14ac:dyDescent="0.4">
      <c r="A10" s="5" t="s">
        <v>194</v>
      </c>
      <c r="B10" s="33">
        <v>46000</v>
      </c>
      <c r="C10" s="33">
        <v>59000</v>
      </c>
      <c r="D10" s="33">
        <v>78000</v>
      </c>
      <c r="E10" s="33">
        <v>31000</v>
      </c>
      <c r="F10" s="33">
        <f t="shared" si="0"/>
        <v>214000</v>
      </c>
    </row>
    <row r="11" spans="1:6" x14ac:dyDescent="0.4">
      <c r="A11" s="5" t="s">
        <v>195</v>
      </c>
      <c r="B11" s="33">
        <v>78000</v>
      </c>
      <c r="C11" s="33">
        <v>75000</v>
      </c>
      <c r="D11" s="33">
        <v>35000</v>
      </c>
      <c r="E11" s="33">
        <v>54000</v>
      </c>
      <c r="F11" s="33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3" name="Button 3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15" sqref="J15"/>
    </sheetView>
  </sheetViews>
  <sheetFormatPr defaultRowHeight="17.399999999999999" x14ac:dyDescent="0.4"/>
  <sheetData>
    <row r="1" spans="1:5" ht="21" x14ac:dyDescent="0.4">
      <c r="A1" s="10" t="s">
        <v>196</v>
      </c>
      <c r="B1" s="10"/>
      <c r="C1" s="10"/>
      <c r="D1" s="10"/>
      <c r="E1" s="10"/>
    </row>
    <row r="3" spans="1:5" x14ac:dyDescent="0.4">
      <c r="A3" s="5" t="s">
        <v>197</v>
      </c>
      <c r="B3" s="5" t="s">
        <v>198</v>
      </c>
      <c r="C3" s="5" t="s">
        <v>199</v>
      </c>
      <c r="D3" s="5" t="s">
        <v>200</v>
      </c>
      <c r="E3" s="5" t="s">
        <v>201</v>
      </c>
    </row>
    <row r="4" spans="1:5" x14ac:dyDescent="0.4">
      <c r="A4" s="5" t="s">
        <v>202</v>
      </c>
      <c r="B4" s="5" t="s">
        <v>203</v>
      </c>
      <c r="C4" s="9">
        <v>58000</v>
      </c>
      <c r="D4" s="5">
        <v>13.4</v>
      </c>
      <c r="E4" s="5" t="s">
        <v>204</v>
      </c>
    </row>
    <row r="5" spans="1:5" x14ac:dyDescent="0.4">
      <c r="A5" s="5" t="s">
        <v>205</v>
      </c>
      <c r="B5" s="5" t="s">
        <v>206</v>
      </c>
      <c r="C5" s="9">
        <v>105000</v>
      </c>
      <c r="D5" s="5">
        <v>10.9</v>
      </c>
      <c r="E5" s="5" t="s">
        <v>207</v>
      </c>
    </row>
    <row r="6" spans="1:5" x14ac:dyDescent="0.4">
      <c r="A6" s="5" t="s">
        <v>208</v>
      </c>
      <c r="B6" s="5" t="s">
        <v>209</v>
      </c>
      <c r="C6" s="9">
        <v>37800</v>
      </c>
      <c r="D6" s="5">
        <v>12.5</v>
      </c>
      <c r="E6" s="5" t="s">
        <v>204</v>
      </c>
    </row>
    <row r="7" spans="1:5" x14ac:dyDescent="0.4">
      <c r="A7" s="5" t="s">
        <v>210</v>
      </c>
      <c r="B7" s="5" t="s">
        <v>203</v>
      </c>
      <c r="C7" s="9">
        <v>64200</v>
      </c>
      <c r="D7" s="5">
        <v>11.5</v>
      </c>
      <c r="E7" s="5" t="s">
        <v>204</v>
      </c>
    </row>
    <row r="8" spans="1:5" x14ac:dyDescent="0.4">
      <c r="A8" s="5" t="s">
        <v>211</v>
      </c>
      <c r="B8" s="5" t="s">
        <v>212</v>
      </c>
      <c r="C8" s="9">
        <v>112500</v>
      </c>
      <c r="D8" s="5">
        <v>13.7</v>
      </c>
      <c r="E8" s="5" t="s">
        <v>207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kje</cp:lastModifiedBy>
  <dcterms:created xsi:type="dcterms:W3CDTF">2023-04-27T08:01:32Z</dcterms:created>
  <dcterms:modified xsi:type="dcterms:W3CDTF">2026-06-11T02:13:18Z</dcterms:modified>
</cp:coreProperties>
</file>