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124852C-7B8A-429B-B9F5-1304B68A69F0}" xr6:coauthVersionLast="47" xr6:coauthVersionMax="47" xr10:uidLastSave="{00000000-0000-0000-0000-000000000000}"/>
  <bookViews>
    <workbookView xWindow="-120" yWindow="-120" windowWidth="29040" windowHeight="1572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4" l="1"/>
  <c r="D30" i="4"/>
  <c r="D31" i="4"/>
  <c r="D32" i="4"/>
  <c r="D33" i="4"/>
  <c r="D34" i="4"/>
  <c r="D35" i="4"/>
  <c r="D36" i="4"/>
  <c r="D37" i="4"/>
  <c r="D38" i="4"/>
  <c r="D29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<sst xmlns="http://schemas.openxmlformats.org/spreadsheetml/2006/main" count="340" uniqueCount="269">
  <si>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</si>
  <si>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</si>
  <si>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</si>
  <si>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</si>
  <si>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</si>
  <si>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</si>
  <si>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</si>
  <si>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</si>
  <si>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</si>
  <si>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</si>
  <si>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</si>
  <si>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</si>
  <si>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</si>
  <si>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</si>
  <si>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</si>
  <si>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</si>
  <si>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</si>
  <si>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</si>
  <si>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</si>
  <si>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</si>
  <si>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</si>
  <si>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</si>
  <si>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</si>
  <si>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</si>
  <si>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</si>
  <si>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</si>
  <si>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</si>
  <si>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</si>
  <si>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</si>
  <si>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</si>
  <si>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</si>
  <si>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</si>
  <si>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</si>
  <si>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</si>
  <si>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</si>
  <si>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</si>
  <si>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</si>
  <si>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</si>
  <si>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</si>
  <si>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</si>
  <si>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</si>
  <si>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</si>
  <si>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</si>
  <si>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</si>
  <si>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</si>
  <si>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</si>
  <si>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</si>
  <si>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</si>
  <si>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</si>
  <si>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</si>
  <si>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</si>
  <si>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</si>
  <si>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</si>
  <si>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</si>
  <si>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</si>
  <si>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</si>
  <si>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</si>
  <si>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</si>
  <si>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</si>
  <si>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</si>
  <si>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</si>
  <si>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</si>
  <si>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</si>
  <si>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</si>
  <si>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</si>
  <si>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</si>
  <si>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</si>
  <si>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</si>
  <si>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</si>
  <si>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</si>
  <si>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</si>
  <si>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</si>
  <si>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</si>
  <si>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</si>
  <si>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</si>
  <si>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</si>
  <si>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</si>
  <si>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</si>
  <si>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</si>
  <si>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</si>
  <si>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</si>
  <si>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</si>
  <si>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</si>
  <si>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</si>
  <si>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</si>
  <si>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</si>
  <si>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</si>
  <si>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</si>
  <si>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</si>
  <si>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</si>
  <si>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</si>
  <si>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</si>
  <si>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</si>
  <si>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</si>
  <si>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</si>
  <si>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</si>
  <si>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</si>
  <si>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</si>
  <si>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</si>
  <si>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</si>
  <si>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</si>
  <si>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</si>
  <si>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</si>
  <si>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</si>
  <si>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</si>
  <si>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</si>
  <si>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</si>
  <si>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</si>
  <si>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</si>
  <si>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</si>
  <si>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</si>
  <si>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</si>
  <si>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</si>
  <si>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</si>
  <si>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</si>
  <si>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</si>
  <si>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</si>
  <si>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</si>
  <si>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</si>
  <si>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</si>
  <si>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</si>
  <si>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</si>
  <si>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</si>
  <si>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</si>
  <si>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</si>
  <si>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</si>
  <si>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</si>
  <si>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</si>
  <si>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</si>
  <si>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</si>
  <si>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</si>
  <si>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</si>
  <si>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</si>
  <si>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</si>
  <si>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</si>
  <si>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</si>
  <si>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</si>
  <si>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</si>
  <si>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</si>
  <si>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</si>
  <si>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</si>
  <si>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</si>
  <si>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</si>
  <si>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</si>
  <si>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</si>
  <si>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</si>
  <si>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</si>
  <si>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</si>
  <si>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</si>
  <si>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</si>
  <si>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</si>
  <si>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</si>
  <si>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</si>
  <si>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</si>
  <si>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</si>
  <si>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</si>
  <si>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</si>
  <si>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</si>
  <si>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</si>
  <si>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</si>
  <si>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</si>
  <si>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</si>
  <si>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</si>
  <si>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</si>
  <si>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</si>
  <si>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</si>
  <si>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</si>
  <si>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</si>
  <si>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</si>
  <si>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</si>
  <si>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</si>
  <si>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</si>
  <si>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</si>
  <si>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</si>
  <si>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</si>
  <si>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</si>
  <si>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</si>
  <si>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</si>
  <si>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</si>
  <si>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</si>
  <si>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</si>
  <si>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</si>
  <si>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</si>
  <si>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</si>
  <si>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</si>
  <si>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</si>
  <si>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</si>
  <si>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</si>
  <si>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</si>
  <si>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</si>
  <si>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</si>
  <si>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</si>
  <si>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</si>
  <si>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</si>
  <si>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</si>
  <si>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</si>
  <si>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</si>
  <si>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</si>
  <si>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</si>
  <si>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</si>
  <si>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</si>
  <si>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</si>
  <si>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</si>
  <si>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</si>
  <si>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</si>
  <si>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</si>
  <si>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</si>
  <si>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</si>
  <si>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</si>
  <si>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</si>
  <si>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</si>
  <si>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</si>
  <si>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</si>
  <si>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</si>
  <si>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</si>
  <si>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</si>
  <si>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</si>
  <si>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</si>
  <si>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</si>
  <si>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</si>
  <si>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</si>
  <si>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</si>
  <si>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</si>
  <si>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</si>
  <si>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</si>
  <si>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</si>
  <si>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</si>
  <si>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</si>
  <si>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</si>
  <si>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</si>
  <si>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</si>
  <si>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</si>
  <si>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</si>
  <si>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</si>
  <si>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</si>
  <si>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</si>
  <si>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</si>
  <si>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</si>
  <si>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</si>
  <si>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</si>
  <si>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서울시 마포구 동교동</t>
    <phoneticPr fontId="1" type="noConversion"/>
  </si>
  <si>
    <t>서울시 마포구 망원동</t>
    <phoneticPr fontId="1" type="noConversion"/>
  </si>
  <si>
    <t>서울시 마포구 연남동</t>
    <phoneticPr fontId="1" type="noConversion"/>
  </si>
  <si>
    <t>서울시 마포구 서교동</t>
    <phoneticPr fontId="1" type="noConversion"/>
  </si>
  <si>
    <t>서울시 마포구 성산동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</si>
  <si>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</si>
  <si>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</si>
  <si>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</si>
  <si>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남</t>
    <phoneticPr fontId="1" type="noConversion"/>
  </si>
  <si>
    <t>여</t>
    <phoneticPr fontId="1" type="noConversion"/>
  </si>
  <si>
    <t>DV-6111</t>
    <phoneticPr fontId="1" type="noConversion"/>
  </si>
  <si>
    <t>OP-6933</t>
    <phoneticPr fontId="1" type="noConversion"/>
  </si>
  <si>
    <t>SA-1967</t>
    <phoneticPr fontId="1" type="noConversion"/>
  </si>
  <si>
    <t>GT-2169</t>
    <phoneticPr fontId="1" type="noConversion"/>
  </si>
  <si>
    <t>NR-6845</t>
    <phoneticPr fontId="1" type="noConversion"/>
  </si>
  <si>
    <t>SK-1358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</si>
  <si>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</si>
  <si>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</si>
  <si>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</si>
  <si>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</si>
  <si>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User 날짜 2025-07-10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</si>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</sst>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8" formatCode="&quot;₩&quot;#,##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8" fontId="0" fillId="0" borderId="1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4B1DC8AC-50FC-4AA8-BA20-D7B9AFE7D646}"/>
            </a:ext>
          </a:extLst>
        </xdr:cNvPr>
        <xdr:cNvSpPr/>
      </xdr:nvSpPr>
      <xdr:spPr>
        <a:xfrm>
          <a:off x="3114675" y="2562225"/>
          <a:ext cx="161925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8" sqref="E18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3">
      <c r="A4" s="1" t="s">
        <v>255</v>
      </c>
      <c r="B4" s="1" t="s">
        <v>248</v>
      </c>
      <c r="C4" s="1">
        <v>38</v>
      </c>
      <c r="D4" s="1" t="s">
        <v>245</v>
      </c>
      <c r="E4" s="1" t="s">
        <v>241</v>
      </c>
      <c r="F4" s="1" t="s">
        <v>238</v>
      </c>
    </row>
    <row r="5" spans="1:6" x14ac:dyDescent="0.3">
      <c r="A5" s="1" t="s">
        <v>254</v>
      </c>
      <c r="B5" s="1" t="s">
        <v>249</v>
      </c>
      <c r="C5" s="1">
        <v>45</v>
      </c>
      <c r="D5" s="1" t="s">
        <v>246</v>
      </c>
      <c r="E5" s="1" t="s">
        <v>244</v>
      </c>
      <c r="F5" s="1" t="s">
        <v>239</v>
      </c>
    </row>
    <row r="6" spans="1:6" x14ac:dyDescent="0.3">
      <c r="A6" s="1" t="s">
        <v>253</v>
      </c>
      <c r="B6" s="1" t="s">
        <v>249</v>
      </c>
      <c r="C6" s="1">
        <v>29</v>
      </c>
      <c r="D6" s="1" t="s">
        <v>247</v>
      </c>
      <c r="E6" s="1" t="s">
        <v>243</v>
      </c>
      <c r="F6" s="1" t="s">
        <v>239</v>
      </c>
    </row>
    <row r="7" spans="1:6" x14ac:dyDescent="0.3">
      <c r="A7" s="1" t="s">
        <v>252</v>
      </c>
      <c r="B7" s="1" t="s">
        <v>248</v>
      </c>
      <c r="C7" s="1">
        <v>46</v>
      </c>
      <c r="D7" s="1" t="s">
        <v>245</v>
      </c>
      <c r="E7" s="1" t="s">
        <v>242</v>
      </c>
      <c r="F7" s="1" t="s">
        <v>238</v>
      </c>
    </row>
    <row r="8" spans="1:6" x14ac:dyDescent="0.3">
      <c r="A8" s="1" t="s">
        <v>251</v>
      </c>
      <c r="B8" s="1" t="s">
        <v>248</v>
      </c>
      <c r="C8" s="1">
        <v>51</v>
      </c>
      <c r="D8" s="1" t="s">
        <v>246</v>
      </c>
      <c r="E8" s="1" t="s">
        <v>241</v>
      </c>
      <c r="F8" s="1" t="s">
        <v>239</v>
      </c>
    </row>
    <row r="9" spans="1:6" x14ac:dyDescent="0.3">
      <c r="A9" s="1" t="s">
        <v>250</v>
      </c>
      <c r="B9" s="1" t="s">
        <v>249</v>
      </c>
      <c r="C9" s="1">
        <v>34</v>
      </c>
      <c r="D9" s="1" t="s">
        <v>246</v>
      </c>
      <c r="E9" s="1" t="s">
        <v>240</v>
      </c>
      <c r="F9" s="1" t="s">
        <v>238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tabSelected="1" workbookViewId="0">
      <selection activeCell="E18" sqref="E18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1.125" bestFit="1" customWidth="1"/>
    <col min="6" max="6" width="12.375" bestFit="1" customWidth="1"/>
  </cols>
  <sheetData>
    <row r="1" spans="1:6" ht="22.5" x14ac:dyDescent="0.3">
      <c r="A1" s="19" t="s">
        <v>256</v>
      </c>
      <c r="B1" s="19"/>
      <c r="C1" s="19"/>
      <c r="D1" s="19"/>
      <c r="E1" s="19"/>
      <c r="F1" s="19"/>
    </row>
    <row r="3" spans="1:6" x14ac:dyDescent="0.3">
      <c r="A3" s="20" t="s">
        <v>92</v>
      </c>
      <c r="B3" s="20" t="s">
        <v>93</v>
      </c>
      <c r="C3" s="20" t="s">
        <v>94</v>
      </c>
      <c r="D3" s="20" t="s">
        <v>95</v>
      </c>
      <c r="E3" s="20" t="s">
        <v>96</v>
      </c>
      <c r="F3" s="20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9">
        <v>45622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9">
        <v>45624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9">
        <v>45621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9">
        <v>45620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9">
        <v>45623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9">
        <v>45620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9">
        <v>45622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9">
        <v>45619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9">
        <v>45622</v>
      </c>
      <c r="F12" s="5">
        <v>35</v>
      </c>
    </row>
    <row r="13" spans="1:6" x14ac:dyDescent="0.3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I9" sqref="I9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11" t="s">
        <v>128</v>
      </c>
      <c r="B1" s="11"/>
      <c r="C1" s="11"/>
      <c r="D1" s="11"/>
      <c r="E1" s="11"/>
      <c r="F1" s="11"/>
      <c r="G1" s="11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opLeftCell="A7" workbookViewId="0">
      <selection activeCell="K23" sqref="K23"/>
    </sheetView>
  </sheetViews>
  <sheetFormatPr defaultRowHeight="16.5" x14ac:dyDescent="0.3"/>
  <cols>
    <col min="3" max="3" width="14.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>
        <f ca="1">YEAR(TODAY())-LEFT(C3,2)-1900</f>
        <v>47</v>
      </c>
      <c r="F3" s="5" t="s">
        <v>17</v>
      </c>
      <c r="G3" s="5" t="s">
        <v>18</v>
      </c>
      <c r="H3" s="8">
        <v>9800</v>
      </c>
      <c r="I3" s="7">
        <f ca="1">SUMIF($G$3:$H$12,"TV",$H$3:$H$12)/SUM(H3:H12)</f>
        <v>0.30816746739876461</v>
      </c>
    </row>
    <row r="4" spans="1:9" x14ac:dyDescent="0.3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38</v>
      </c>
      <c r="F4" s="5" t="s">
        <v>17</v>
      </c>
      <c r="G4" s="5" t="s">
        <v>21</v>
      </c>
      <c r="H4" s="8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>
        <f t="shared" ca="1" si="0"/>
        <v>44</v>
      </c>
      <c r="F5" s="5" t="s">
        <v>24</v>
      </c>
      <c r="G5" s="5" t="s">
        <v>25</v>
      </c>
      <c r="H5" s="8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>
        <f t="shared" ca="1" si="0"/>
        <v>49</v>
      </c>
      <c r="F6" s="5" t="s">
        <v>28</v>
      </c>
      <c r="G6" s="5" t="s">
        <v>18</v>
      </c>
      <c r="H6" s="8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>
        <f t="shared" ca="1" si="0"/>
        <v>30</v>
      </c>
      <c r="F7" s="5" t="s">
        <v>17</v>
      </c>
      <c r="G7" s="5" t="s">
        <v>31</v>
      </c>
      <c r="H7" s="8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>
        <f t="shared" ca="1" si="0"/>
        <v>36</v>
      </c>
      <c r="F8" s="5" t="s">
        <v>34</v>
      </c>
      <c r="G8" s="5" t="s">
        <v>21</v>
      </c>
      <c r="H8" s="8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>
        <f t="shared" ca="1" si="0"/>
        <v>39</v>
      </c>
      <c r="F9" s="5" t="s">
        <v>28</v>
      </c>
      <c r="G9" s="5" t="s">
        <v>25</v>
      </c>
      <c r="H9" s="8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>
        <f t="shared" ca="1" si="0"/>
        <v>32</v>
      </c>
      <c r="F10" s="5" t="s">
        <v>24</v>
      </c>
      <c r="G10" s="5" t="s">
        <v>18</v>
      </c>
      <c r="H10" s="8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>
        <f t="shared" ca="1" si="0"/>
        <v>37</v>
      </c>
      <c r="F11" s="5" t="s">
        <v>24</v>
      </c>
      <c r="G11" s="5" t="s">
        <v>21</v>
      </c>
      <c r="H11" s="8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>
        <f t="shared" ca="1" si="0"/>
        <v>33</v>
      </c>
      <c r="F12" s="5" t="s">
        <v>34</v>
      </c>
      <c r="G12" s="5" t="s">
        <v>31</v>
      </c>
      <c r="H12" s="8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9">
        <v>45569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9">
        <v>45569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9">
        <v>45570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9">
        <v>45570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9">
        <v>45570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9">
        <v>45574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9">
        <v>45574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9">
        <v>45575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9">
        <v>45576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9">
        <v>45576</v>
      </c>
      <c r="D25" s="5" t="str">
        <f t="shared" si="1"/>
        <v>지방</v>
      </c>
      <c r="F25" s="12" t="s">
        <v>62</v>
      </c>
      <c r="G25" s="13"/>
      <c r="H25" s="14"/>
      <c r="I25" s="5">
        <f>COUNTIFS(H16:H24,LARGE(H16:H24,5))</f>
        <v>1</v>
      </c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15" t="s">
        <v>69</v>
      </c>
      <c r="G28" s="15"/>
    </row>
    <row r="29" spans="1:9" x14ac:dyDescent="0.3">
      <c r="A29" s="5" t="s">
        <v>70</v>
      </c>
      <c r="B29" s="5" t="s">
        <v>71</v>
      </c>
      <c r="C29" s="9">
        <v>45569</v>
      </c>
      <c r="D29" s="5" t="str">
        <f>VLOOKUP(WEEKDAY(C29,2),$F$30:$G$36,2,0)</f>
        <v>금요일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9">
        <v>45570</v>
      </c>
      <c r="D30" s="5" t="str">
        <f t="shared" ref="D30:D38" si="2">VLOOKUP(WEEKDAY(C30,2),$F$30:$G$36,2,0)</f>
        <v>토요일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9">
        <v>45571</v>
      </c>
      <c r="D31" s="5" t="str">
        <f t="shared" si="2"/>
        <v>일요일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9">
        <v>45577</v>
      </c>
      <c r="D32" s="5" t="str">
        <f t="shared" si="2"/>
        <v>토요일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9">
        <v>45578</v>
      </c>
      <c r="D33" s="5" t="str">
        <f t="shared" si="2"/>
        <v>일요일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9">
        <v>45582</v>
      </c>
      <c r="D34" s="5" t="str">
        <f t="shared" si="2"/>
        <v>목요일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9">
        <v>45583</v>
      </c>
      <c r="D35" s="5" t="str">
        <f t="shared" si="2"/>
        <v>금요일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9">
        <v>45586</v>
      </c>
      <c r="D36" s="5" t="str">
        <f t="shared" si="2"/>
        <v>월요일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9">
        <v>45590</v>
      </c>
      <c r="D37" s="5" t="str">
        <f t="shared" si="2"/>
        <v>금요일</v>
      </c>
    </row>
    <row r="38" spans="1:7" x14ac:dyDescent="0.3">
      <c r="A38" s="5" t="s">
        <v>91</v>
      </c>
      <c r="B38" s="5" t="s">
        <v>76</v>
      </c>
      <c r="C38" s="9">
        <v>45592</v>
      </c>
      <c r="D38" s="5" t="str">
        <f t="shared" si="2"/>
        <v>일요일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A934-2C8A-4FA6-BF76-7BE77C9BAF46}">
  <sheetPr>
    <outlinePr summaryBelow="0"/>
  </sheetPr>
  <dimension ref="B1:F11"/>
  <sheetViews>
    <sheetView showGridLines="0" workbookViewId="0">
      <selection activeCell="I15" sqref="I15"/>
    </sheetView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6" t="s">
        <v>262</v>
      </c>
      <c r="C2" s="27"/>
      <c r="D2" s="33"/>
      <c r="E2" s="33"/>
      <c r="F2" s="33"/>
    </row>
    <row r="3" spans="2:6" collapsed="1" x14ac:dyDescent="0.3">
      <c r="B3" s="25"/>
      <c r="C3" s="25"/>
      <c r="D3" s="34" t="s">
        <v>264</v>
      </c>
      <c r="E3" s="34" t="s">
        <v>259</v>
      </c>
      <c r="F3" s="34" t="s">
        <v>261</v>
      </c>
    </row>
    <row r="4" spans="2:6" ht="27" hidden="1" outlineLevel="1" x14ac:dyDescent="0.3">
      <c r="B4" s="29"/>
      <c r="C4" s="29"/>
      <c r="D4" s="22"/>
      <c r="E4" s="36" t="s">
        <v>260</v>
      </c>
      <c r="F4" s="36" t="s">
        <v>260</v>
      </c>
    </row>
    <row r="5" spans="2:6" x14ac:dyDescent="0.3">
      <c r="B5" s="30" t="s">
        <v>263</v>
      </c>
      <c r="C5" s="31"/>
      <c r="D5" s="28"/>
      <c r="E5" s="28"/>
      <c r="F5" s="28"/>
    </row>
    <row r="6" spans="2:6" outlineLevel="1" x14ac:dyDescent="0.3">
      <c r="B6" s="29"/>
      <c r="C6" s="29" t="s">
        <v>257</v>
      </c>
      <c r="D6" s="23">
        <v>1150</v>
      </c>
      <c r="E6" s="35">
        <v>1250</v>
      </c>
      <c r="F6" s="35">
        <v>1050</v>
      </c>
    </row>
    <row r="7" spans="2:6" x14ac:dyDescent="0.3">
      <c r="B7" s="30" t="s">
        <v>265</v>
      </c>
      <c r="C7" s="31"/>
      <c r="D7" s="28"/>
      <c r="E7" s="28"/>
      <c r="F7" s="28"/>
    </row>
    <row r="8" spans="2:6" ht="17.25" outlineLevel="1" thickBot="1" x14ac:dyDescent="0.35">
      <c r="B8" s="32"/>
      <c r="C8" s="32" t="s">
        <v>258</v>
      </c>
      <c r="D8" s="24">
        <v>554753100</v>
      </c>
      <c r="E8" s="24">
        <v>600009900</v>
      </c>
      <c r="F8" s="24">
        <v>507330400</v>
      </c>
    </row>
    <row r="9" spans="2:6" x14ac:dyDescent="0.3">
      <c r="B9" t="s">
        <v>266</v>
      </c>
    </row>
    <row r="10" spans="2:6" x14ac:dyDescent="0.3">
      <c r="B10" t="s">
        <v>267</v>
      </c>
    </row>
    <row r="11" spans="2:6" x14ac:dyDescent="0.3">
      <c r="B11" t="s">
        <v>268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11" t="s">
        <v>147</v>
      </c>
      <c r="B1" s="11"/>
      <c r="C1" s="11"/>
      <c r="D1" s="11"/>
      <c r="E1" s="11"/>
      <c r="F1" s="11"/>
      <c r="G1" s="11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 x14ac:dyDescent="0.3">
      <c r="A6" s="5" t="s">
        <v>157</v>
      </c>
      <c r="B6" s="5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 x14ac:dyDescent="0.3">
      <c r="A7" s="5" t="s">
        <v>158</v>
      </c>
      <c r="B7" s="5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 x14ac:dyDescent="0.3">
      <c r="A8" s="5" t="s">
        <v>159</v>
      </c>
      <c r="B8" s="5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 x14ac:dyDescent="0.3">
      <c r="A9" s="5" t="s">
        <v>160</v>
      </c>
      <c r="B9" s="5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 x14ac:dyDescent="0.3">
      <c r="A10" s="5" t="s">
        <v>161</v>
      </c>
      <c r="B10" s="5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 x14ac:dyDescent="0.3">
      <c r="A11" s="5" t="s">
        <v>162</v>
      </c>
      <c r="B11" s="5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 x14ac:dyDescent="0.3">
      <c r="A12" s="5" t="s">
        <v>163</v>
      </c>
      <c r="B12" s="5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 x14ac:dyDescent="0.3">
      <c r="A13" s="5" t="s">
        <v>164</v>
      </c>
      <c r="B13" s="5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 x14ac:dyDescent="0.3">
      <c r="A14" s="5" t="s">
        <v>165</v>
      </c>
      <c r="B14" s="5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 x14ac:dyDescent="0.3">
      <c r="A15" s="5" t="s">
        <v>166</v>
      </c>
      <c r="B15" s="5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 x14ac:dyDescent="0.3">
      <c r="A16" s="16" t="s">
        <v>127</v>
      </c>
      <c r="B16" s="17"/>
      <c r="C16" s="17"/>
      <c r="D16" s="17"/>
      <c r="E16" s="17"/>
      <c r="F16" s="18"/>
      <c r="G16" s="8">
        <f>SUM(G4:G15)</f>
        <v>554753100</v>
      </c>
    </row>
    <row r="18" spans="6:7" x14ac:dyDescent="0.3">
      <c r="F18" s="5" t="s">
        <v>167</v>
      </c>
      <c r="G18" s="8">
        <v>1150</v>
      </c>
    </row>
  </sheetData>
  <scenarios current="0" sqref="G16">
    <scenario name="환율상승" locked="1" count="1" user="User" comment="만든 사람 User 날짜 2025-07-10">
      <inputCells r="G18" val="1250" numFmtId="41"/>
    </scenario>
    <scenario name="환율하락" locked="1" count="1" user="User" comment="만든 사람 User 날짜 2025-07-10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J9" sqref="J9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11" t="s">
        <v>168</v>
      </c>
      <c r="B1" s="11"/>
      <c r="C1" s="11"/>
      <c r="D1" s="11"/>
      <c r="E1" s="11"/>
      <c r="F1" s="11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 x14ac:dyDescent="0.3">
      <c r="A6" s="5" t="s">
        <v>176</v>
      </c>
      <c r="B6" s="5" t="s">
        <v>177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 x14ac:dyDescent="0.3">
      <c r="A7" s="5" t="s">
        <v>178</v>
      </c>
      <c r="B7" s="5" t="s">
        <v>177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 x14ac:dyDescent="0.3">
      <c r="A8" s="5" t="s">
        <v>179</v>
      </c>
      <c r="B8" s="5" t="s">
        <v>180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 x14ac:dyDescent="0.3">
      <c r="A9" s="5" t="s">
        <v>181</v>
      </c>
      <c r="B9" s="5" t="s">
        <v>180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2" sqref="I12"/>
    </sheetView>
  </sheetViews>
  <sheetFormatPr defaultRowHeight="16.5" x14ac:dyDescent="0.3"/>
  <cols>
    <col min="2" max="6" width="10.625" customWidth="1"/>
  </cols>
  <sheetData>
    <row r="1" spans="1:6" ht="20.25" x14ac:dyDescent="0.3">
      <c r="A1" s="11" t="s">
        <v>182</v>
      </c>
      <c r="B1" s="11"/>
      <c r="C1" s="11"/>
      <c r="D1" s="11"/>
      <c r="E1" s="11"/>
      <c r="F1" s="11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37">
        <v>33000</v>
      </c>
      <c r="C4" s="37">
        <v>77000</v>
      </c>
      <c r="D4" s="37">
        <v>61000</v>
      </c>
      <c r="E4" s="37">
        <v>54000</v>
      </c>
      <c r="F4" s="37">
        <f>SUM(B4:E4)</f>
        <v>225000</v>
      </c>
    </row>
    <row r="5" spans="1:6" x14ac:dyDescent="0.3">
      <c r="A5" s="5" t="s">
        <v>190</v>
      </c>
      <c r="B5" s="37">
        <v>50000</v>
      </c>
      <c r="C5" s="37">
        <v>79000</v>
      </c>
      <c r="D5" s="37">
        <v>43000</v>
      </c>
      <c r="E5" s="37">
        <v>67000</v>
      </c>
      <c r="F5" s="37">
        <f t="shared" ref="F5:F11" si="0">SUM(B5:E5)</f>
        <v>239000</v>
      </c>
    </row>
    <row r="6" spans="1:6" x14ac:dyDescent="0.3">
      <c r="A6" s="5" t="s">
        <v>191</v>
      </c>
      <c r="B6" s="37">
        <v>47000</v>
      </c>
      <c r="C6" s="37">
        <v>36000</v>
      </c>
      <c r="D6" s="37">
        <v>78000</v>
      </c>
      <c r="E6" s="37">
        <v>54000</v>
      </c>
      <c r="F6" s="37">
        <f t="shared" si="0"/>
        <v>215000</v>
      </c>
    </row>
    <row r="7" spans="1:6" x14ac:dyDescent="0.3">
      <c r="A7" s="5" t="s">
        <v>192</v>
      </c>
      <c r="B7" s="37">
        <v>59000</v>
      </c>
      <c r="C7" s="37">
        <v>55000</v>
      </c>
      <c r="D7" s="37">
        <v>76000</v>
      </c>
      <c r="E7" s="37">
        <v>31000</v>
      </c>
      <c r="F7" s="37">
        <f t="shared" si="0"/>
        <v>221000</v>
      </c>
    </row>
    <row r="8" spans="1:6" x14ac:dyDescent="0.3">
      <c r="A8" s="5" t="s">
        <v>193</v>
      </c>
      <c r="B8" s="37">
        <v>65000</v>
      </c>
      <c r="C8" s="37">
        <v>39000</v>
      </c>
      <c r="D8" s="37">
        <v>67000</v>
      </c>
      <c r="E8" s="37">
        <v>54000</v>
      </c>
      <c r="F8" s="37">
        <f t="shared" si="0"/>
        <v>225000</v>
      </c>
    </row>
    <row r="9" spans="1:6" x14ac:dyDescent="0.3">
      <c r="A9" s="5" t="s">
        <v>194</v>
      </c>
      <c r="B9" s="37">
        <v>76000</v>
      </c>
      <c r="C9" s="37">
        <v>41000</v>
      </c>
      <c r="D9" s="37">
        <v>51000</v>
      </c>
      <c r="E9" s="37">
        <v>38000</v>
      </c>
      <c r="F9" s="37">
        <f t="shared" si="0"/>
        <v>206000</v>
      </c>
    </row>
    <row r="10" spans="1:6" x14ac:dyDescent="0.3">
      <c r="A10" s="5" t="s">
        <v>195</v>
      </c>
      <c r="B10" s="37">
        <v>46000</v>
      </c>
      <c r="C10" s="37">
        <v>59000</v>
      </c>
      <c r="D10" s="37">
        <v>78000</v>
      </c>
      <c r="E10" s="37">
        <v>31000</v>
      </c>
      <c r="F10" s="37">
        <f t="shared" si="0"/>
        <v>214000</v>
      </c>
    </row>
    <row r="11" spans="1:6" x14ac:dyDescent="0.3">
      <c r="A11" s="5" t="s">
        <v>196</v>
      </c>
      <c r="B11" s="37">
        <v>78000</v>
      </c>
      <c r="C11" s="37">
        <v>75000</v>
      </c>
      <c r="D11" s="37">
        <v>35000</v>
      </c>
      <c r="E11" s="37">
        <v>54000</v>
      </c>
      <c r="F11" s="37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J10" sqref="J10"/>
    </sheetView>
  </sheetViews>
  <sheetFormatPr defaultRowHeight="16.5" x14ac:dyDescent="0.3"/>
  <sheetData>
    <row r="1" spans="1:5" ht="20.25" x14ac:dyDescent="0.3">
      <c r="A1" s="11" t="s">
        <v>197</v>
      </c>
      <c r="B1" s="11"/>
      <c r="C1" s="11"/>
      <c r="D1" s="11"/>
      <c r="E1" s="11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10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10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10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10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10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2025-07-10T07:52:46Z</dcterms:modified>
</cp:coreProperties>
</file>