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7A2D7E96-6E34-419A-AE5F-296B3A7E7977}"/>
  <workbookPr/>
  <mc:AlternateContent xmlns:mc="http://schemas.openxmlformats.org/markup-compatibility/2006">
    <mc:Choice Requires="x15">
      <x15ac:absPath xmlns:x15ac="http://schemas.microsoft.com/office/spreadsheetml/2010/11/ac" url="C:\Users\LG\OneDrive\바탕 화면\"/>
    </mc:Choice>
  </mc:AlternateContent>
  <bookViews>
    <workbookView xWindow="0" yWindow="0" windowWidth="23040" windowHeight="9168" firstSheet="1" activeTab="7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52511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2" l="1"/>
  <c r="E29" i="12"/>
  <c r="E30" i="12"/>
  <c r="E31" i="12"/>
  <c r="E32" i="12"/>
  <c r="E33" i="12"/>
  <c r="E34" i="12"/>
  <c r="E35" i="12"/>
  <c r="E27" i="12"/>
  <c r="L25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/>
  <c r="E5" i="9"/>
  <c r="E6" i="9"/>
  <c r="E7" i="9"/>
  <c r="E8" i="9"/>
  <c r="E9" i="9"/>
  <c r="E10" i="9"/>
  <c r="E4" i="9"/>
  <c r="F5" i="3" l="1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<sst xmlns="http://schemas.openxmlformats.org/spreadsheetml/2006/main" count="386" uniqueCount="264">
  <si>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</si>
  <si>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</si>
  <si>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</si>
  <si>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</si>
  <si>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</si>
  <si>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</si>
  <si>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</si>
  <si>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</si>
  <si>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</si>
  <si>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</si>
  <si>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</si>
  <si>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</si>
  <si>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</si>
  <si>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</si>
  <si>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</si>
  <si>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</si>
  <si>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</si>
  <si>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</si>
  <si>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</si>
  <si>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</si>
  <si>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</si>
  <si>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</si>
  <si>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</si>
  <si>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</si>
  <si>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</si>
  <si>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</si>
  <si>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</si>
  <si>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</si>
  <si>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</si>
  <si>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</si>
  <si>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</si>
  <si>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</si>
  <si>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</si>
  <si>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</si>
  <si>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</si>
  <si>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</si>
  <si>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</si>
  <si>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</si>
  <si>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</si>
  <si>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</si>
  <si>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</si>
  <si>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</si>
  <si>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</si>
  <si>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</si>
  <si>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</si>
  <si>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</si>
  <si>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</si>
  <si>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</si>
  <si>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</si>
  <si>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</si>
  <si>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</si>
  <si>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</si>
  <si>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</si>
  <si>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</si>
  <si>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</si>
  <si>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</si>
  <si>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</si>
  <si>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</si>
  <si>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</si>
  <si>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</si>
  <si>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</si>
  <si>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</si>
  <si>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</si>
  <si>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</si>
  <si>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</si>
  <si>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</si>
  <si>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</si>
  <si>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</si>
  <si>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</si>
  <si>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</si>
  <si>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</si>
  <si>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</si>
  <si>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</si>
  <si>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</si>
  <si>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</si>
  <si>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</si>
  <si>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</si>
  <si>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</si>
  <si>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</si>
  <si>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</si>
  <si>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</si>
  <si>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</si>
  <si>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</si>
  <si>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</si>
  <si>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</si>
  <si>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</si>
  <si>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</si>
  <si>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</si>
  <si>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</si>
  <si>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</si>
  <si>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</si>
  <si>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</si>
  <si>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</si>
  <si>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</si>
  <si>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</si>
  <si>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</si>
  <si>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</si>
  <si>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</si>
  <si>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</si>
  <si>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</si>
  <si>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</si>
  <si>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</si>
  <si>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</si>
  <si>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</si>
  <si>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</si>
  <si>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</si>
  <si>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</si>
  <si>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</si>
  <si>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</si>
  <si>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</si>
  <si>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</si>
  <si>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</si>
  <si>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</si>
  <si>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</si>
  <si>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</si>
  <si>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</si>
  <si>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</si>
  <si>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</si>
  <si>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</si>
  <si>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</si>
  <si>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</si>
  <si>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</si>
  <si>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</si>
  <si>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</si>
  <si>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</si>
  <si>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</si>
  <si>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</si>
  <si>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</si>
  <si>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</si>
  <si>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</si>
  <si>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</si>
  <si>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</si>
  <si>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</si>
  <si>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</si>
  <si>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</si>
  <si>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</si>
  <si>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</si>
  <si>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</si>
  <si>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</si>
  <si>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</si>
  <si>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</si>
  <si>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</si>
  <si>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</si>
  <si>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</si>
  <si>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</si>
  <si>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</si>
  <si>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</si>
  <si>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</si>
  <si>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</si>
  <si>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</si>
  <si>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</si>
  <si>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</si>
  <si>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</si>
  <si>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</si>
  <si>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</si>
  <si>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</si>
  <si>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</si>
  <si>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</si>
  <si>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</si>
  <si>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</si>
  <si>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</si>
  <si>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</si>
  <si>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</si>
  <si>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</si>
  <si>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</si>
  <si>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</si>
  <si>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</si>
  <si>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</si>
  <si>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</si>
  <si>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</si>
  <si>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</si>
  <si>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</si>
  <si>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</si>
  <si>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</si>
  <si>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</si>
  <si>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</si>
  <si>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</si>
  <si>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</si>
  <si>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</si>
  <si>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</si>
  <si>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</si>
  <si>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</si>
  <si>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</si>
  <si>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</si>
  <si>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</si>
  <si>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</si>
  <si>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</si>
  <si>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</si>
  <si>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</si>
  <si>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</si>
  <si>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</si>
  <si>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</si>
  <si>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</si>
  <si>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</si>
  <si>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</si>
  <si>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</si>
  <si>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</si>
  <si>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</si>
  <si>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</si>
  <si>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</si>
  <si>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</si>
  <si>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</si>
  <si>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</si>
  <si>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</si>
  <si>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</si>
  <si>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</si>
  <si>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</si>
  <si>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</si>
  <si>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</si>
  <si>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</si>
  <si>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</si>
  <si>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</si>
  <si>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</si>
  <si>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</si>
  <si>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</si>
  <si>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</si>
  <si>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</si>
  <si>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구분</t>
    <phoneticPr fontId="1" type="noConversion"/>
  </si>
  <si>
    <t>平均</t>
    <phoneticPr fontId="1" type="noConversion"/>
  </si>
  <si>
    <t>방송일</t>
    <phoneticPr fontId="1" type="noConversion"/>
  </si>
  <si>
    <t>&gt;=2024-04-15</t>
    <phoneticPr fontId="1" type="noConversion"/>
  </si>
  <si>
    <t>판매량</t>
    <phoneticPr fontId="1" type="noConversion"/>
  </si>
  <si>
    <t>&gt;=1000</t>
    <phoneticPr fontId="1" type="noConversion"/>
  </si>
  <si>
    <t>&lt;=1500</t>
    <phoneticPr fontId="1" type="noConversion"/>
  </si>
  <si>
    <t>총합계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</si>
  <si>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</si>
  <si>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</si>
  <si>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</si>
  <si>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</si>
  <si>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</si>
  <si>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</si>
  <si>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</si>
  <si>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</si>
  <si>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주문일자</t>
  </si>
  <si>
    <t>값</t>
  </si>
  <si>
    <t>주문일자2</t>
  </si>
  <si>
    <t>그룹1</t>
  </si>
  <si>
    <t>그룹2</t>
  </si>
  <si>
    <t>그룹3</t>
  </si>
  <si>
    <t>그룹4</t>
  </si>
  <si>
    <t>*</t>
  </si>
  <si>
    <t>*백화점</t>
    <phoneticPr fontId="1" type="noConversion"/>
  </si>
  <si>
    <t>*마트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</si>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</sst>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&quot;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DFD-4632-B9EE-59F192006C41}"/>
            </c:ext>
          </c:extLst>
        </c:ser>
        <c:ser>
          <c:idx val="3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DFD-4632-B9EE-59F192006C41}"/>
            </c:ext>
          </c:extLst>
        </c:ser>
        <c:ser>
          <c:idx val="0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39734064"/>
        <c:axId val="-139735152"/>
      </c:barChart>
      <c:catAx>
        <c:axId val="-139734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39735152"/>
        <c:crosses val="autoZero"/>
        <c:auto val="1"/>
        <c:lblAlgn val="ctr"/>
        <c:lblOffset val="100"/>
        <c:noMultiLvlLbl val="0"/>
      </c:catAx>
      <c:valAx>
        <c:axId val="-13973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3973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" textlink="">
      <xdr:nvSpPr>
        <xdr:cNvPr id="2" name="모서리가 둥근 직사각형 1"/>
        <xdr:cNvSpPr/>
      </xdr:nvSpPr>
      <xdr:spPr>
        <a:xfrm>
          <a:off x="3779520" y="929640"/>
          <a:ext cx="670560" cy="44196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G" refreshedDate="45709.945598148151" createdVersion="5" refreshedVersion="5" minRefreshableVersion="3" recordCount="11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주문일자2" numFmtId="0" databaseField="0">
      <fieldGroup base="1">
        <discretePr count="11">
          <x v="0"/>
          <x v="0"/>
          <x v="1"/>
          <x v="1"/>
          <x v="1"/>
          <x v="2"/>
          <x v="2"/>
          <x v="2"/>
          <x v="3"/>
          <x v="3"/>
          <x v="3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7" dataOnRows="1" applyNumberFormats="0" applyBorderFormats="0" applyFontFormats="0" applyPatternFormats="0" applyAlignmentFormats="0" applyWidthHeightFormats="1" dataCaption="값" missingCaption="*" updatedVersion="5" minRefreshableVersion="3" useAutoFormatting="1" itemPrintTitles="1" createdVersion="5" indent="0" compact="0" outline="1" outlineData="1" compactData="0" multipleFieldFilters="0">
  <location ref="A18:G58" firstHeaderRow="1" firstDataRow="2" firstDataCol="3"/>
  <pivotFields count="8">
    <pivotField compact="0" showAll="0"/>
    <pivotField axis="axisRow"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 defaultSubtotal="0">
      <items count="4">
        <item x="0"/>
        <item x="1"/>
        <item x="2"/>
        <item x="3"/>
      </items>
    </pivotField>
  </pivotFields>
  <rowFields count="3">
    <field x="7"/>
    <field x="1"/>
    <field x="-2"/>
  </rowFields>
  <rowItems count="39">
    <i>
      <x/>
    </i>
    <i r="1">
      <x/>
    </i>
    <i r="2">
      <x/>
    </i>
    <i r="2" i="1">
      <x v="1"/>
    </i>
    <i r="1">
      <x v="1"/>
    </i>
    <i r="2">
      <x/>
    </i>
    <i r="2" i="1">
      <x v="1"/>
    </i>
    <i>
      <x v="1"/>
    </i>
    <i r="1">
      <x v="2"/>
    </i>
    <i r="2">
      <x/>
    </i>
    <i r="2" i="1">
      <x v="1"/>
    </i>
    <i r="1">
      <x v="3"/>
    </i>
    <i r="2">
      <x/>
    </i>
    <i r="2" i="1">
      <x v="1"/>
    </i>
    <i r="1">
      <x v="4"/>
    </i>
    <i r="2">
      <x/>
    </i>
    <i r="2" i="1">
      <x v="1"/>
    </i>
    <i>
      <x v="2"/>
    </i>
    <i r="1">
      <x v="5"/>
    </i>
    <i r="2">
      <x/>
    </i>
    <i r="2" i="1">
      <x v="1"/>
    </i>
    <i r="1">
      <x v="6"/>
    </i>
    <i r="2">
      <x/>
    </i>
    <i r="2" i="1">
      <x v="1"/>
    </i>
    <i r="1">
      <x v="7"/>
    </i>
    <i r="2">
      <x/>
    </i>
    <i r="2" i="1">
      <x v="1"/>
    </i>
    <i>
      <x v="3"/>
    </i>
    <i r="1">
      <x v="8"/>
    </i>
    <i r="2">
      <x/>
    </i>
    <i r="2" i="1">
      <x v="1"/>
    </i>
    <i r="1">
      <x v="9"/>
    </i>
    <i r="2">
      <x/>
    </i>
    <i r="2" i="1">
      <x v="1"/>
    </i>
    <i r="1">
      <x v="10"/>
    </i>
    <i r="2">
      <x/>
    </i>
    <i r="2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H11" sqref="H11"/>
    </sheetView>
  </sheetViews>
  <sheetFormatPr defaultRowHeight="17.399999999999999" x14ac:dyDescent="0.4"/>
  <cols>
    <col min="1" max="1" width="10.3984375" bestFit="1" customWidth="1"/>
    <col min="4" max="4" width="9.296875" bestFit="1" customWidth="1"/>
  </cols>
  <sheetData>
    <row r="1" spans="1:6" x14ac:dyDescent="0.4">
      <c r="A1" t="s">
        <v>0</v>
      </c>
    </row>
    <row r="3" spans="1:6" x14ac:dyDescent="0.4">
      <c r="A3" s="2" t="s">
        <v>243</v>
      </c>
      <c r="B3" s="2" t="s">
        <v>244</v>
      </c>
      <c r="C3" s="2" t="s">
        <v>245</v>
      </c>
      <c r="D3" s="2" t="s">
        <v>246</v>
      </c>
      <c r="E3" s="2" t="s">
        <v>247</v>
      </c>
      <c r="F3" s="2" t="s">
        <v>248</v>
      </c>
    </row>
    <row r="4" spans="1:6" x14ac:dyDescent="0.4">
      <c r="A4" s="2" t="s">
        <v>249</v>
      </c>
      <c r="B4" s="2" t="s">
        <v>254</v>
      </c>
      <c r="C4" s="1">
        <v>5200</v>
      </c>
      <c r="D4" s="4" t="s">
        <v>259</v>
      </c>
      <c r="E4" s="2">
        <v>68</v>
      </c>
      <c r="F4" s="3">
        <v>1.3100000000000001E-2</v>
      </c>
    </row>
    <row r="5" spans="1:6" x14ac:dyDescent="0.4">
      <c r="A5" s="2" t="s">
        <v>250</v>
      </c>
      <c r="B5" s="2" t="s">
        <v>255</v>
      </c>
      <c r="C5" s="1">
        <v>2750</v>
      </c>
      <c r="D5" s="4" t="s">
        <v>260</v>
      </c>
      <c r="E5" s="2">
        <v>37</v>
      </c>
      <c r="F5" s="3">
        <v>1.35E-2</v>
      </c>
    </row>
    <row r="6" spans="1:6" x14ac:dyDescent="0.4">
      <c r="A6" s="2" t="s">
        <v>251</v>
      </c>
      <c r="B6" s="2" t="s">
        <v>256</v>
      </c>
      <c r="C6" s="1">
        <v>4820</v>
      </c>
      <c r="D6" s="4" t="s">
        <v>261</v>
      </c>
      <c r="E6" s="2">
        <v>159</v>
      </c>
      <c r="F6" s="3">
        <v>3.3099999999999997E-2</v>
      </c>
    </row>
    <row r="7" spans="1:6" x14ac:dyDescent="0.4">
      <c r="A7" s="2" t="s">
        <v>252</v>
      </c>
      <c r="B7" s="2" t="s">
        <v>257</v>
      </c>
      <c r="C7" s="1">
        <v>3990</v>
      </c>
      <c r="D7" s="4" t="s">
        <v>262</v>
      </c>
      <c r="E7" s="2">
        <v>81</v>
      </c>
      <c r="F7" s="3">
        <v>2.0299999999999999E-2</v>
      </c>
    </row>
    <row r="8" spans="1:6" x14ac:dyDescent="0.4">
      <c r="A8" s="2" t="s">
        <v>253</v>
      </c>
      <c r="B8" s="2" t="s">
        <v>258</v>
      </c>
      <c r="C8" s="1">
        <v>6440</v>
      </c>
      <c r="D8" s="4" t="s">
        <v>263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I16" sqref="I16"/>
    </sheetView>
  </sheetViews>
  <sheetFormatPr defaultRowHeight="17.399999999999999" x14ac:dyDescent="0.4"/>
  <cols>
    <col min="1" max="1" width="9.19921875" bestFit="1" customWidth="1"/>
  </cols>
  <sheetData>
    <row r="1" spans="1:7" ht="25.2" x14ac:dyDescent="0.4">
      <c r="A1" s="22" t="s">
        <v>19</v>
      </c>
      <c r="B1" s="22"/>
      <c r="C1" s="22"/>
      <c r="D1" s="22"/>
      <c r="E1" s="22"/>
      <c r="F1" s="22"/>
      <c r="G1" s="22"/>
    </row>
    <row r="3" spans="1:7" x14ac:dyDescent="0.4">
      <c r="A3" s="23" t="s">
        <v>1</v>
      </c>
      <c r="B3" s="24" t="s">
        <v>2</v>
      </c>
      <c r="C3" s="24" t="s">
        <v>217</v>
      </c>
      <c r="D3" s="24"/>
      <c r="E3" s="24"/>
      <c r="F3" s="24" t="s">
        <v>218</v>
      </c>
      <c r="G3" s="24" t="s">
        <v>15</v>
      </c>
    </row>
    <row r="4" spans="1:7" x14ac:dyDescent="0.4">
      <c r="A4" s="23"/>
      <c r="B4" s="24"/>
      <c r="C4" s="5" t="s">
        <v>16</v>
      </c>
      <c r="D4" s="5" t="s">
        <v>17</v>
      </c>
      <c r="E4" s="5" t="s">
        <v>18</v>
      </c>
      <c r="F4" s="24"/>
      <c r="G4" s="24"/>
    </row>
    <row r="5" spans="1:7" x14ac:dyDescent="0.4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25">
        <f>AVERAGE(C5:E5)</f>
        <v>82</v>
      </c>
      <c r="G5" s="5" t="s">
        <v>13</v>
      </c>
    </row>
    <row r="6" spans="1:7" x14ac:dyDescent="0.4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25">
        <f t="shared" ref="F6:F13" si="0">AVERAGE(C6:E6)</f>
        <v>53.666666666666664</v>
      </c>
      <c r="G6" s="5" t="s">
        <v>14</v>
      </c>
    </row>
    <row r="7" spans="1:7" x14ac:dyDescent="0.4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25">
        <f t="shared" si="0"/>
        <v>93.333333333333329</v>
      </c>
      <c r="G7" s="5" t="s">
        <v>13</v>
      </c>
    </row>
    <row r="8" spans="1:7" x14ac:dyDescent="0.4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25">
        <f t="shared" si="0"/>
        <v>57</v>
      </c>
      <c r="G8" s="5" t="s">
        <v>14</v>
      </c>
    </row>
    <row r="9" spans="1:7" x14ac:dyDescent="0.4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25">
        <f t="shared" si="0"/>
        <v>84</v>
      </c>
      <c r="G9" s="5" t="s">
        <v>13</v>
      </c>
    </row>
    <row r="10" spans="1:7" x14ac:dyDescent="0.4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25">
        <f t="shared" si="0"/>
        <v>49.333333333333336</v>
      </c>
      <c r="G10" s="5" t="s">
        <v>14</v>
      </c>
    </row>
    <row r="11" spans="1:7" x14ac:dyDescent="0.4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25">
        <f t="shared" si="0"/>
        <v>94.666666666666671</v>
      </c>
      <c r="G11" s="5" t="s">
        <v>13</v>
      </c>
    </row>
    <row r="12" spans="1:7" x14ac:dyDescent="0.4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25">
        <f t="shared" si="0"/>
        <v>84</v>
      </c>
      <c r="G12" s="5" t="s">
        <v>13</v>
      </c>
    </row>
    <row r="13" spans="1:7" x14ac:dyDescent="0.4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25">
        <f t="shared" si="0"/>
        <v>60.666666666666664</v>
      </c>
      <c r="G13" s="5" t="s">
        <v>14</v>
      </c>
    </row>
    <row r="14" spans="1:7" x14ac:dyDescent="0.4">
      <c r="A14" s="5">
        <v>11110240</v>
      </c>
      <c r="B14" s="5" t="s">
        <v>11</v>
      </c>
      <c r="C14" s="24" t="s">
        <v>116</v>
      </c>
      <c r="D14" s="24"/>
      <c r="E14" s="24"/>
      <c r="F14" s="26"/>
      <c r="G14" s="5" t="s">
        <v>14</v>
      </c>
    </row>
  </sheetData>
  <mergeCells count="6">
    <mergeCell ref="A3:A4"/>
    <mergeCell ref="B3:B4"/>
    <mergeCell ref="C3:E3"/>
    <mergeCell ref="F3:F4"/>
    <mergeCell ref="G3:G4"/>
    <mergeCell ref="C14:E1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10" workbookViewId="0">
      <selection activeCell="I17" sqref="I17"/>
    </sheetView>
  </sheetViews>
  <sheetFormatPr defaultRowHeight="17.399999999999999" x14ac:dyDescent="0.4"/>
  <cols>
    <col min="1" max="1" width="13.59765625" customWidth="1"/>
    <col min="2" max="2" width="12.296875" bestFit="1" customWidth="1"/>
    <col min="3" max="3" width="10.69921875" bestFit="1" customWidth="1"/>
    <col min="4" max="4" width="9.09765625" bestFit="1" customWidth="1"/>
    <col min="6" max="6" width="12.69921875" bestFit="1" customWidth="1"/>
  </cols>
  <sheetData>
    <row r="1" spans="1:6" ht="21" x14ac:dyDescent="0.4">
      <c r="A1" s="17" t="s">
        <v>24</v>
      </c>
      <c r="B1" s="17"/>
      <c r="C1" s="17"/>
      <c r="D1" s="17"/>
      <c r="E1" s="17"/>
      <c r="F1" s="17"/>
    </row>
    <row r="3" spans="1:6" x14ac:dyDescent="0.4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4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4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4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4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4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4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4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4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4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4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4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4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4">
      <c r="A17" s="2" t="s">
        <v>219</v>
      </c>
      <c r="B17" s="2" t="s">
        <v>221</v>
      </c>
      <c r="C17" s="2" t="s">
        <v>221</v>
      </c>
      <c r="D17" s="2"/>
      <c r="E17" s="2"/>
      <c r="F17" s="2"/>
    </row>
    <row r="18" spans="1:6" x14ac:dyDescent="0.4">
      <c r="A18" s="2" t="s">
        <v>220</v>
      </c>
      <c r="B18" s="2" t="s">
        <v>222</v>
      </c>
      <c r="C18" s="2" t="s">
        <v>223</v>
      </c>
      <c r="D18" s="2"/>
      <c r="E18" s="2"/>
      <c r="F18" s="2"/>
    </row>
    <row r="21" spans="1:6" x14ac:dyDescent="0.4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4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4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4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workbookViewId="0">
      <selection activeCell="F29" sqref="F29"/>
    </sheetView>
  </sheetViews>
  <sheetFormatPr defaultRowHeight="17.399999999999999" x14ac:dyDescent="0.4"/>
  <cols>
    <col min="1" max="1" width="10.69921875" bestFit="1" customWidth="1"/>
    <col min="3" max="3" width="10.3984375" bestFit="1" customWidth="1"/>
    <col min="6" max="6" width="8.69921875" customWidth="1"/>
  </cols>
  <sheetData>
    <row r="1" spans="1:12" x14ac:dyDescent="0.4">
      <c r="A1" s="11" t="s">
        <v>117</v>
      </c>
      <c r="B1" s="10" t="s">
        <v>121</v>
      </c>
      <c r="G1" s="11" t="s">
        <v>134</v>
      </c>
      <c r="H1" s="10" t="s">
        <v>135</v>
      </c>
    </row>
    <row r="2" spans="1:12" x14ac:dyDescent="0.4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5" t="s">
        <v>140</v>
      </c>
      <c r="H2" s="15" t="s">
        <v>136</v>
      </c>
      <c r="I2" s="15" t="s">
        <v>137</v>
      </c>
      <c r="J2" s="15" t="s">
        <v>138</v>
      </c>
      <c r="K2" s="15" t="s">
        <v>139</v>
      </c>
      <c r="L2" s="16" t="s">
        <v>150</v>
      </c>
    </row>
    <row r="3" spans="1:12" x14ac:dyDescent="0.4">
      <c r="A3" s="9" t="s">
        <v>125</v>
      </c>
      <c r="B3" s="9" t="s">
        <v>124</v>
      </c>
      <c r="C3" s="6">
        <v>2534</v>
      </c>
      <c r="D3" s="6">
        <v>2463</v>
      </c>
      <c r="E3" s="6">
        <v>2954</v>
      </c>
      <c r="G3" s="15" t="s">
        <v>143</v>
      </c>
      <c r="H3" s="15">
        <v>15</v>
      </c>
      <c r="I3" s="15">
        <v>11</v>
      </c>
      <c r="J3" s="15">
        <v>12</v>
      </c>
      <c r="K3" s="15">
        <v>56</v>
      </c>
      <c r="L3" s="15" t="str">
        <f>IFERROR(CHOOSE(_xlfn.RANK.EQ(K3,$K$3:$K$11,0),"우승","준우승"),"")</f>
        <v/>
      </c>
    </row>
    <row r="4" spans="1:12" x14ac:dyDescent="0.4">
      <c r="A4" s="9" t="s">
        <v>126</v>
      </c>
      <c r="B4" s="9" t="s">
        <v>133</v>
      </c>
      <c r="C4" s="6">
        <v>5381</v>
      </c>
      <c r="D4" s="6">
        <v>5071</v>
      </c>
      <c r="E4" s="6">
        <v>4866</v>
      </c>
      <c r="G4" s="15" t="s">
        <v>146</v>
      </c>
      <c r="H4" s="15">
        <v>14</v>
      </c>
      <c r="I4" s="15">
        <v>8</v>
      </c>
      <c r="J4" s="15">
        <v>16</v>
      </c>
      <c r="K4" s="15">
        <v>50</v>
      </c>
      <c r="L4" s="15" t="str">
        <f t="shared" ref="L4:L11" si="0">IFERROR(CHOOSE(_xlfn.RANK.EQ(K4,$K$3:$K$11,0),"우승","준우승"),"")</f>
        <v/>
      </c>
    </row>
    <row r="5" spans="1:12" x14ac:dyDescent="0.4">
      <c r="A5" s="9" t="s">
        <v>127</v>
      </c>
      <c r="B5" s="9" t="s">
        <v>124</v>
      </c>
      <c r="C5" s="6">
        <v>1967</v>
      </c>
      <c r="D5" s="6">
        <v>3549</v>
      </c>
      <c r="E5" s="6">
        <v>2672</v>
      </c>
      <c r="G5" s="15" t="s">
        <v>149</v>
      </c>
      <c r="H5" s="15">
        <v>9</v>
      </c>
      <c r="I5" s="15">
        <v>10</v>
      </c>
      <c r="J5" s="15">
        <v>19</v>
      </c>
      <c r="K5" s="15">
        <v>37</v>
      </c>
      <c r="L5" s="15" t="str">
        <f t="shared" si="0"/>
        <v/>
      </c>
    </row>
    <row r="6" spans="1:12" x14ac:dyDescent="0.4">
      <c r="A6" s="9" t="s">
        <v>128</v>
      </c>
      <c r="B6" s="9" t="s">
        <v>133</v>
      </c>
      <c r="C6" s="6">
        <v>2648</v>
      </c>
      <c r="D6" s="6">
        <v>2786</v>
      </c>
      <c r="E6" s="6">
        <v>3078</v>
      </c>
      <c r="G6" s="15" t="s">
        <v>141</v>
      </c>
      <c r="H6" s="15">
        <v>22</v>
      </c>
      <c r="I6" s="15">
        <v>13</v>
      </c>
      <c r="J6" s="15">
        <v>3</v>
      </c>
      <c r="K6" s="15">
        <v>79</v>
      </c>
      <c r="L6" s="15" t="str">
        <f t="shared" si="0"/>
        <v>우승</v>
      </c>
    </row>
    <row r="7" spans="1:12" x14ac:dyDescent="0.4">
      <c r="A7" s="9" t="s">
        <v>129</v>
      </c>
      <c r="B7" s="9" t="s">
        <v>124</v>
      </c>
      <c r="C7" s="6">
        <v>4259</v>
      </c>
      <c r="D7" s="6">
        <v>4862</v>
      </c>
      <c r="E7" s="6">
        <v>5037</v>
      </c>
      <c r="G7" s="15" t="s">
        <v>147</v>
      </c>
      <c r="H7" s="15">
        <v>16</v>
      </c>
      <c r="I7" s="15">
        <v>7</v>
      </c>
      <c r="J7" s="15">
        <v>15</v>
      </c>
      <c r="K7" s="15">
        <v>55</v>
      </c>
      <c r="L7" s="15" t="str">
        <f t="shared" si="0"/>
        <v/>
      </c>
    </row>
    <row r="8" spans="1:12" x14ac:dyDescent="0.4">
      <c r="A8" s="9" t="s">
        <v>130</v>
      </c>
      <c r="B8" s="9" t="s">
        <v>133</v>
      </c>
      <c r="C8" s="6">
        <v>3809</v>
      </c>
      <c r="D8" s="6">
        <v>3793</v>
      </c>
      <c r="E8" s="6">
        <v>3945</v>
      </c>
      <c r="G8" s="15" t="s">
        <v>148</v>
      </c>
      <c r="H8" s="15">
        <v>12</v>
      </c>
      <c r="I8" s="15">
        <v>12</v>
      </c>
      <c r="J8" s="15">
        <v>14</v>
      </c>
      <c r="K8" s="15">
        <v>48</v>
      </c>
      <c r="L8" s="15" t="str">
        <f t="shared" si="0"/>
        <v/>
      </c>
    </row>
    <row r="9" spans="1:12" x14ac:dyDescent="0.4">
      <c r="A9" s="9" t="s">
        <v>131</v>
      </c>
      <c r="B9" s="9" t="s">
        <v>133</v>
      </c>
      <c r="C9" s="6">
        <v>1661</v>
      </c>
      <c r="D9" s="6">
        <v>2158</v>
      </c>
      <c r="E9" s="6">
        <v>1998</v>
      </c>
      <c r="G9" s="15" t="s">
        <v>144</v>
      </c>
      <c r="H9" s="15">
        <v>16</v>
      </c>
      <c r="I9" s="15">
        <v>8</v>
      </c>
      <c r="J9" s="15">
        <v>14</v>
      </c>
      <c r="K9" s="15">
        <v>56</v>
      </c>
      <c r="L9" s="15" t="str">
        <f t="shared" si="0"/>
        <v/>
      </c>
    </row>
    <row r="10" spans="1:12" x14ac:dyDescent="0.4">
      <c r="A10" s="9" t="s">
        <v>132</v>
      </c>
      <c r="B10" s="9" t="s">
        <v>124</v>
      </c>
      <c r="C10" s="6">
        <v>3940</v>
      </c>
      <c r="D10" s="6">
        <v>3704</v>
      </c>
      <c r="E10" s="6">
        <v>3513</v>
      </c>
      <c r="G10" s="15" t="s">
        <v>142</v>
      </c>
      <c r="H10" s="15">
        <v>22</v>
      </c>
      <c r="I10" s="15">
        <v>10</v>
      </c>
      <c r="J10" s="15">
        <v>6</v>
      </c>
      <c r="K10" s="15">
        <v>76</v>
      </c>
      <c r="L10" s="15" t="str">
        <f t="shared" si="0"/>
        <v>준우승</v>
      </c>
    </row>
    <row r="11" spans="1:12" x14ac:dyDescent="0.4">
      <c r="A11" s="18" t="s">
        <v>211</v>
      </c>
      <c r="B11" s="19"/>
      <c r="C11" s="19"/>
      <c r="D11" s="20"/>
      <c r="E11" s="14">
        <f ca="1">ABS(AVERAGEIF(B3:B10,"영업1팀",C3:C10)-AVERAGEIF(B2:B10,"영업1팀",D3:D10))</f>
        <v>708.33333333333348</v>
      </c>
      <c r="G11" s="15" t="s">
        <v>145</v>
      </c>
      <c r="H11" s="15">
        <v>13</v>
      </c>
      <c r="I11" s="15">
        <v>16</v>
      </c>
      <c r="J11" s="15">
        <v>9</v>
      </c>
      <c r="K11" s="15">
        <v>55</v>
      </c>
      <c r="L11" s="15" t="str">
        <f t="shared" si="0"/>
        <v/>
      </c>
    </row>
    <row r="13" spans="1:12" x14ac:dyDescent="0.4">
      <c r="A13" s="11" t="s">
        <v>216</v>
      </c>
      <c r="B13" s="10" t="s">
        <v>151</v>
      </c>
      <c r="E13" s="21" t="s">
        <v>208</v>
      </c>
      <c r="F13" s="21"/>
      <c r="H13" s="11" t="s">
        <v>180</v>
      </c>
      <c r="I13" s="10" t="s">
        <v>183</v>
      </c>
    </row>
    <row r="14" spans="1:12" x14ac:dyDescent="0.4">
      <c r="A14" s="5" t="s">
        <v>152</v>
      </c>
      <c r="B14" s="5" t="s">
        <v>153</v>
      </c>
      <c r="C14" s="13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4">
      <c r="A15" s="5" t="s">
        <v>161</v>
      </c>
      <c r="B15" s="5" t="s">
        <v>172</v>
      </c>
      <c r="C15" s="5" t="str">
        <f>UPPER(VLOOKUP(LEFT(B15,1),$E$15:$F$18,2,0))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4">
      <c r="A16" s="5" t="s">
        <v>162</v>
      </c>
      <c r="B16" s="5" t="s">
        <v>176</v>
      </c>
      <c r="C16" s="5" t="str">
        <f t="shared" ref="C16:C23" si="1">UPPER(VLOOKUP(LEFT(B16,1),$E$15:$F$18,2,0))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4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4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4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4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4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4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4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4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4">
      <c r="A25" s="11" t="s">
        <v>198</v>
      </c>
      <c r="B25" s="10" t="s">
        <v>200</v>
      </c>
      <c r="H25" s="18" t="s">
        <v>212</v>
      </c>
      <c r="I25" s="19"/>
      <c r="J25" s="19"/>
      <c r="K25" s="20"/>
      <c r="L25" s="5" t="str">
        <f>COUNTIF(I15:I24,_xlfn.MODE.SNGL(I15:I24))&amp;"개"</f>
        <v>4개</v>
      </c>
    </row>
    <row r="26" spans="1:12" x14ac:dyDescent="0.4">
      <c r="A26" s="12" t="s">
        <v>199</v>
      </c>
      <c r="B26" s="12" t="s">
        <v>201</v>
      </c>
      <c r="C26" s="5" t="s">
        <v>202</v>
      </c>
      <c r="D26" s="5" t="s">
        <v>203</v>
      </c>
      <c r="E26" s="13" t="s">
        <v>207</v>
      </c>
    </row>
    <row r="27" spans="1:12" x14ac:dyDescent="0.4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IF(AND(WEEKDAY(A27,1)=1,D27=0),"적합",IF(AND(WEEKDAY(A27,1)=1,D27=0),"부적합",""))</f>
        <v/>
      </c>
    </row>
    <row r="28" spans="1:12" x14ac:dyDescent="0.4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IF(AND(WEEKDAY(A28,1)=1,D28=0),"적합",IF(AND(WEEKDAY(A28,1)=1,D28=0),"부적합",""))</f>
        <v/>
      </c>
    </row>
    <row r="29" spans="1:12" x14ac:dyDescent="0.4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4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4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4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4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4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4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opLeftCell="A34" workbookViewId="0">
      <selection activeCell="E22" sqref="E22"/>
    </sheetView>
  </sheetViews>
  <sheetFormatPr defaultRowHeight="17.399999999999999" x14ac:dyDescent="0.4"/>
  <cols>
    <col min="1" max="1" width="18.796875" customWidth="1"/>
    <col min="2" max="3" width="14.09765625" customWidth="1"/>
    <col min="4" max="6" width="10.59765625" customWidth="1"/>
    <col min="7" max="7" width="8.3984375" customWidth="1"/>
    <col min="8" max="9" width="18.796875" bestFit="1" customWidth="1"/>
  </cols>
  <sheetData>
    <row r="1" spans="1:7" ht="21" x14ac:dyDescent="0.4">
      <c r="A1" s="17" t="s">
        <v>69</v>
      </c>
      <c r="B1" s="17"/>
      <c r="C1" s="17"/>
      <c r="D1" s="17"/>
      <c r="E1" s="17"/>
      <c r="F1" s="17"/>
      <c r="G1" s="17"/>
    </row>
    <row r="3" spans="1:7" x14ac:dyDescent="0.4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4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4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4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4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4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4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4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4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4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4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4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7" x14ac:dyDescent="0.4">
      <c r="D18" s="27" t="s">
        <v>232</v>
      </c>
    </row>
    <row r="19" spans="1:7" x14ac:dyDescent="0.4">
      <c r="A19" s="27" t="s">
        <v>235</v>
      </c>
      <c r="B19" s="27" t="s">
        <v>233</v>
      </c>
      <c r="C19" s="27" t="s">
        <v>234</v>
      </c>
      <c r="D19" t="s">
        <v>225</v>
      </c>
      <c r="E19" t="s">
        <v>226</v>
      </c>
      <c r="F19" t="s">
        <v>227</v>
      </c>
      <c r="G19" t="s">
        <v>224</v>
      </c>
    </row>
    <row r="20" spans="1:7" x14ac:dyDescent="0.4">
      <c r="A20" t="s">
        <v>236</v>
      </c>
      <c r="D20" s="28"/>
      <c r="E20" s="28"/>
      <c r="F20" s="28"/>
      <c r="G20" s="28"/>
    </row>
    <row r="21" spans="1:7" x14ac:dyDescent="0.4">
      <c r="B21" s="29">
        <v>45356</v>
      </c>
      <c r="D21" s="28"/>
      <c r="E21" s="28"/>
      <c r="F21" s="28"/>
      <c r="G21" s="28"/>
    </row>
    <row r="22" spans="1:7" x14ac:dyDescent="0.4">
      <c r="C22" t="s">
        <v>228</v>
      </c>
      <c r="D22" s="28" t="s">
        <v>240</v>
      </c>
      <c r="E22" s="28">
        <v>4</v>
      </c>
      <c r="F22" s="28" t="s">
        <v>240</v>
      </c>
      <c r="G22" s="28">
        <v>4</v>
      </c>
    </row>
    <row r="23" spans="1:7" x14ac:dyDescent="0.4">
      <c r="C23" t="s">
        <v>231</v>
      </c>
      <c r="D23" s="28" t="s">
        <v>240</v>
      </c>
      <c r="E23" s="28">
        <v>66400</v>
      </c>
      <c r="F23" s="28" t="s">
        <v>240</v>
      </c>
      <c r="G23" s="28">
        <v>66400</v>
      </c>
    </row>
    <row r="24" spans="1:7" x14ac:dyDescent="0.4">
      <c r="B24" s="29">
        <v>45363</v>
      </c>
      <c r="D24" s="28"/>
      <c r="E24" s="28"/>
      <c r="F24" s="28"/>
      <c r="G24" s="28"/>
    </row>
    <row r="25" spans="1:7" x14ac:dyDescent="0.4">
      <c r="C25" t="s">
        <v>228</v>
      </c>
      <c r="D25" s="28" t="s">
        <v>240</v>
      </c>
      <c r="E25" s="28" t="s">
        <v>240</v>
      </c>
      <c r="F25" s="28">
        <v>3</v>
      </c>
      <c r="G25" s="28">
        <v>3</v>
      </c>
    </row>
    <row r="26" spans="1:7" x14ac:dyDescent="0.4">
      <c r="C26" t="s">
        <v>231</v>
      </c>
      <c r="D26" s="28" t="s">
        <v>240</v>
      </c>
      <c r="E26" s="28" t="s">
        <v>240</v>
      </c>
      <c r="F26" s="28">
        <v>96000</v>
      </c>
      <c r="G26" s="28">
        <v>96000</v>
      </c>
    </row>
    <row r="27" spans="1:7" x14ac:dyDescent="0.4">
      <c r="A27" t="s">
        <v>237</v>
      </c>
      <c r="D27" s="28"/>
      <c r="E27" s="28"/>
      <c r="F27" s="28"/>
      <c r="G27" s="28"/>
    </row>
    <row r="28" spans="1:7" x14ac:dyDescent="0.4">
      <c r="B28" s="29">
        <v>45391</v>
      </c>
      <c r="D28" s="28"/>
      <c r="E28" s="28"/>
      <c r="F28" s="28"/>
      <c r="G28" s="28"/>
    </row>
    <row r="29" spans="1:7" x14ac:dyDescent="0.4">
      <c r="C29" t="s">
        <v>228</v>
      </c>
      <c r="D29" s="28">
        <v>2</v>
      </c>
      <c r="E29" s="28" t="s">
        <v>240</v>
      </c>
      <c r="F29" s="28" t="s">
        <v>240</v>
      </c>
      <c r="G29" s="28">
        <v>2</v>
      </c>
    </row>
    <row r="30" spans="1:7" x14ac:dyDescent="0.4">
      <c r="C30" t="s">
        <v>231</v>
      </c>
      <c r="D30" s="28">
        <v>199800</v>
      </c>
      <c r="E30" s="28" t="s">
        <v>240</v>
      </c>
      <c r="F30" s="28" t="s">
        <v>240</v>
      </c>
      <c r="G30" s="28">
        <v>199800</v>
      </c>
    </row>
    <row r="31" spans="1:7" x14ac:dyDescent="0.4">
      <c r="B31" s="29">
        <v>45399</v>
      </c>
      <c r="D31" s="28"/>
      <c r="E31" s="28"/>
      <c r="F31" s="28"/>
      <c r="G31" s="28"/>
    </row>
    <row r="32" spans="1:7" x14ac:dyDescent="0.4">
      <c r="C32" t="s">
        <v>228</v>
      </c>
      <c r="D32" s="28" t="s">
        <v>240</v>
      </c>
      <c r="E32" s="28">
        <v>4</v>
      </c>
      <c r="F32" s="28" t="s">
        <v>240</v>
      </c>
      <c r="G32" s="28">
        <v>4</v>
      </c>
    </row>
    <row r="33" spans="1:7" x14ac:dyDescent="0.4">
      <c r="C33" t="s">
        <v>231</v>
      </c>
      <c r="D33" s="28" t="s">
        <v>240</v>
      </c>
      <c r="E33" s="28">
        <v>170000</v>
      </c>
      <c r="F33" s="28" t="s">
        <v>240</v>
      </c>
      <c r="G33" s="28">
        <v>170000</v>
      </c>
    </row>
    <row r="34" spans="1:7" x14ac:dyDescent="0.4">
      <c r="B34" s="29">
        <v>45408</v>
      </c>
      <c r="D34" s="28"/>
      <c r="E34" s="28"/>
      <c r="F34" s="28"/>
      <c r="G34" s="28"/>
    </row>
    <row r="35" spans="1:7" x14ac:dyDescent="0.4">
      <c r="C35" t="s">
        <v>228</v>
      </c>
      <c r="D35" s="28" t="s">
        <v>240</v>
      </c>
      <c r="E35" s="28" t="s">
        <v>240</v>
      </c>
      <c r="F35" s="28">
        <v>5</v>
      </c>
      <c r="G35" s="28">
        <v>5</v>
      </c>
    </row>
    <row r="36" spans="1:7" x14ac:dyDescent="0.4">
      <c r="C36" t="s">
        <v>231</v>
      </c>
      <c r="D36" s="28" t="s">
        <v>240</v>
      </c>
      <c r="E36" s="28" t="s">
        <v>240</v>
      </c>
      <c r="F36" s="28">
        <v>58000</v>
      </c>
      <c r="G36" s="28">
        <v>58000</v>
      </c>
    </row>
    <row r="37" spans="1:7" x14ac:dyDescent="0.4">
      <c r="A37" t="s">
        <v>238</v>
      </c>
      <c r="D37" s="28"/>
      <c r="E37" s="28"/>
      <c r="F37" s="28"/>
      <c r="G37" s="28"/>
    </row>
    <row r="38" spans="1:7" x14ac:dyDescent="0.4">
      <c r="B38" s="29">
        <v>45419</v>
      </c>
      <c r="D38" s="28"/>
      <c r="E38" s="28"/>
      <c r="F38" s="28"/>
      <c r="G38" s="28"/>
    </row>
    <row r="39" spans="1:7" x14ac:dyDescent="0.4">
      <c r="C39" t="s">
        <v>228</v>
      </c>
      <c r="D39" s="28" t="s">
        <v>240</v>
      </c>
      <c r="E39" s="28">
        <v>3</v>
      </c>
      <c r="F39" s="28" t="s">
        <v>240</v>
      </c>
      <c r="G39" s="28">
        <v>3</v>
      </c>
    </row>
    <row r="40" spans="1:7" x14ac:dyDescent="0.4">
      <c r="C40" t="s">
        <v>231</v>
      </c>
      <c r="D40" s="28" t="s">
        <v>240</v>
      </c>
      <c r="E40" s="28">
        <v>105300</v>
      </c>
      <c r="F40" s="28" t="s">
        <v>240</v>
      </c>
      <c r="G40" s="28">
        <v>105300</v>
      </c>
    </row>
    <row r="41" spans="1:7" x14ac:dyDescent="0.4">
      <c r="B41" s="29">
        <v>45428</v>
      </c>
      <c r="D41" s="28"/>
      <c r="E41" s="28"/>
      <c r="F41" s="28"/>
      <c r="G41" s="28"/>
    </row>
    <row r="42" spans="1:7" x14ac:dyDescent="0.4">
      <c r="C42" t="s">
        <v>228</v>
      </c>
      <c r="D42" s="28">
        <v>4</v>
      </c>
      <c r="E42" s="28" t="s">
        <v>240</v>
      </c>
      <c r="F42" s="28" t="s">
        <v>240</v>
      </c>
      <c r="G42" s="28">
        <v>4</v>
      </c>
    </row>
    <row r="43" spans="1:7" x14ac:dyDescent="0.4">
      <c r="C43" t="s">
        <v>231</v>
      </c>
      <c r="D43" s="28">
        <v>226800</v>
      </c>
      <c r="E43" s="28" t="s">
        <v>240</v>
      </c>
      <c r="F43" s="28" t="s">
        <v>240</v>
      </c>
      <c r="G43" s="28">
        <v>226800</v>
      </c>
    </row>
    <row r="44" spans="1:7" x14ac:dyDescent="0.4">
      <c r="B44" s="29">
        <v>45442</v>
      </c>
      <c r="D44" s="28"/>
      <c r="E44" s="28"/>
      <c r="F44" s="28"/>
      <c r="G44" s="28"/>
    </row>
    <row r="45" spans="1:7" x14ac:dyDescent="0.4">
      <c r="C45" t="s">
        <v>228</v>
      </c>
      <c r="D45" s="28" t="s">
        <v>240</v>
      </c>
      <c r="E45" s="28" t="s">
        <v>240</v>
      </c>
      <c r="F45" s="28">
        <v>1</v>
      </c>
      <c r="G45" s="28">
        <v>1</v>
      </c>
    </row>
    <row r="46" spans="1:7" x14ac:dyDescent="0.4">
      <c r="C46" t="s">
        <v>231</v>
      </c>
      <c r="D46" s="28" t="s">
        <v>240</v>
      </c>
      <c r="E46" s="28" t="s">
        <v>240</v>
      </c>
      <c r="F46" s="28">
        <v>135000</v>
      </c>
      <c r="G46" s="28">
        <v>135000</v>
      </c>
    </row>
    <row r="47" spans="1:7" x14ac:dyDescent="0.4">
      <c r="A47" t="s">
        <v>239</v>
      </c>
      <c r="D47" s="28"/>
      <c r="E47" s="28"/>
      <c r="F47" s="28"/>
      <c r="G47" s="28"/>
    </row>
    <row r="48" spans="1:7" x14ac:dyDescent="0.4">
      <c r="B48" s="29">
        <v>45451</v>
      </c>
      <c r="D48" s="28"/>
      <c r="E48" s="28"/>
      <c r="F48" s="28"/>
      <c r="G48" s="28"/>
    </row>
    <row r="49" spans="1:7" x14ac:dyDescent="0.4">
      <c r="C49" t="s">
        <v>228</v>
      </c>
      <c r="D49" s="28" t="s">
        <v>240</v>
      </c>
      <c r="E49" s="28">
        <v>3</v>
      </c>
      <c r="F49" s="28" t="s">
        <v>240</v>
      </c>
      <c r="G49" s="28">
        <v>3</v>
      </c>
    </row>
    <row r="50" spans="1:7" x14ac:dyDescent="0.4">
      <c r="C50" t="s">
        <v>231</v>
      </c>
      <c r="D50" s="28" t="s">
        <v>240</v>
      </c>
      <c r="E50" s="28">
        <v>50400</v>
      </c>
      <c r="F50" s="28" t="s">
        <v>240</v>
      </c>
      <c r="G50" s="28">
        <v>50400</v>
      </c>
    </row>
    <row r="51" spans="1:7" x14ac:dyDescent="0.4">
      <c r="B51" s="29">
        <v>45462</v>
      </c>
      <c r="D51" s="28"/>
      <c r="E51" s="28"/>
      <c r="F51" s="28"/>
      <c r="G51" s="28"/>
    </row>
    <row r="52" spans="1:7" x14ac:dyDescent="0.4">
      <c r="C52" t="s">
        <v>228</v>
      </c>
      <c r="D52" s="28" t="s">
        <v>240</v>
      </c>
      <c r="E52" s="28">
        <v>1</v>
      </c>
      <c r="F52" s="28" t="s">
        <v>240</v>
      </c>
      <c r="G52" s="28">
        <v>1</v>
      </c>
    </row>
    <row r="53" spans="1:7" x14ac:dyDescent="0.4">
      <c r="C53" t="s">
        <v>231</v>
      </c>
      <c r="D53" s="28" t="s">
        <v>240</v>
      </c>
      <c r="E53" s="28">
        <v>110000</v>
      </c>
      <c r="F53" s="28" t="s">
        <v>240</v>
      </c>
      <c r="G53" s="28">
        <v>110000</v>
      </c>
    </row>
    <row r="54" spans="1:7" x14ac:dyDescent="0.4">
      <c r="B54" s="29">
        <v>45465</v>
      </c>
      <c r="D54" s="28"/>
      <c r="E54" s="28"/>
      <c r="F54" s="28"/>
      <c r="G54" s="28"/>
    </row>
    <row r="55" spans="1:7" x14ac:dyDescent="0.4">
      <c r="C55" t="s">
        <v>228</v>
      </c>
      <c r="D55" s="28">
        <v>2</v>
      </c>
      <c r="E55" s="28" t="s">
        <v>240</v>
      </c>
      <c r="F55" s="28" t="s">
        <v>240</v>
      </c>
      <c r="G55" s="28">
        <v>2</v>
      </c>
    </row>
    <row r="56" spans="1:7" x14ac:dyDescent="0.4">
      <c r="C56" t="s">
        <v>231</v>
      </c>
      <c r="D56" s="28">
        <v>10600</v>
      </c>
      <c r="E56" s="28" t="s">
        <v>240</v>
      </c>
      <c r="F56" s="28" t="s">
        <v>240</v>
      </c>
      <c r="G56" s="28">
        <v>10600</v>
      </c>
    </row>
    <row r="57" spans="1:7" x14ac:dyDescent="0.4">
      <c r="A57" t="s">
        <v>229</v>
      </c>
      <c r="D57" s="28">
        <v>8</v>
      </c>
      <c r="E57" s="28">
        <v>15</v>
      </c>
      <c r="F57" s="28">
        <v>9</v>
      </c>
      <c r="G57" s="28">
        <v>32</v>
      </c>
    </row>
    <row r="58" spans="1:7" x14ac:dyDescent="0.4">
      <c r="A58" t="s">
        <v>230</v>
      </c>
      <c r="D58" s="28">
        <v>437200</v>
      </c>
      <c r="E58" s="28">
        <v>502100</v>
      </c>
      <c r="F58" s="28">
        <v>289000</v>
      </c>
      <c r="G58" s="28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22" sqref="H22"/>
    </sheetView>
  </sheetViews>
  <sheetFormatPr defaultRowHeight="17.399999999999999" x14ac:dyDescent="0.4"/>
  <cols>
    <col min="1" max="1" width="10.3984375" bestFit="1" customWidth="1"/>
  </cols>
  <sheetData>
    <row r="1" spans="1:9" x14ac:dyDescent="0.4">
      <c r="A1" s="10" t="s">
        <v>114</v>
      </c>
      <c r="F1" s="10" t="s">
        <v>113</v>
      </c>
    </row>
    <row r="2" spans="1:9" x14ac:dyDescent="0.4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4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4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4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4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4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4">
      <c r="A9" s="10" t="s">
        <v>115</v>
      </c>
    </row>
    <row r="10" spans="1:9" x14ac:dyDescent="0.4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4">
      <c r="A11" s="5" t="s">
        <v>241</v>
      </c>
      <c r="B11" s="5">
        <v>25</v>
      </c>
      <c r="C11" s="5">
        <v>21</v>
      </c>
      <c r="D11" s="5">
        <v>25.8</v>
      </c>
    </row>
    <row r="12" spans="1:9" x14ac:dyDescent="0.4">
      <c r="A12" s="5" t="s">
        <v>242</v>
      </c>
      <c r="B12" s="5">
        <v>18.399999999999999</v>
      </c>
      <c r="C12" s="5">
        <v>19.8</v>
      </c>
      <c r="D12" s="5">
        <v>20.399999999999999</v>
      </c>
    </row>
  </sheetData>
  <dataConsolidate function="average"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0"/>
  <sheetViews>
    <sheetView workbookViewId="0">
      <selection activeCell="H11" sqref="H11"/>
    </sheetView>
  </sheetViews>
  <sheetFormatPr defaultRowHeight="17.399999999999999" x14ac:dyDescent="0.4"/>
  <cols>
    <col min="6" max="6" width="5.59765625" customWidth="1"/>
  </cols>
  <sheetData>
    <row r="1" spans="1:5" ht="21" x14ac:dyDescent="0.4">
      <c r="A1" s="17" t="s">
        <v>43</v>
      </c>
      <c r="B1" s="17"/>
      <c r="C1" s="17"/>
      <c r="D1" s="17"/>
      <c r="E1" s="17"/>
    </row>
    <row r="3" spans="1:5" x14ac:dyDescent="0.4">
      <c r="A3" s="30" t="s">
        <v>210</v>
      </c>
      <c r="B3" s="31" t="s">
        <v>44</v>
      </c>
      <c r="C3" s="31" t="s">
        <v>45</v>
      </c>
      <c r="D3" s="31" t="s">
        <v>46</v>
      </c>
      <c r="E3" s="31" t="s">
        <v>47</v>
      </c>
    </row>
    <row r="4" spans="1:5" x14ac:dyDescent="0.4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4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4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4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4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4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4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I22" sqref="I22"/>
    </sheetView>
  </sheetViews>
  <sheetFormatPr defaultRowHeight="17.399999999999999" x14ac:dyDescent="0.4"/>
  <cols>
    <col min="1" max="1" width="10.3984375" bestFit="1" customWidth="1"/>
  </cols>
  <sheetData>
    <row r="1" spans="1:6" ht="21" x14ac:dyDescent="0.4">
      <c r="A1" s="17" t="s">
        <v>68</v>
      </c>
      <c r="B1" s="17"/>
      <c r="C1" s="17"/>
      <c r="D1" s="17"/>
      <c r="E1" s="17"/>
      <c r="F1" s="17"/>
    </row>
    <row r="2" spans="1:6" x14ac:dyDescent="0.4">
      <c r="F2" s="8" t="s">
        <v>60</v>
      </c>
    </row>
    <row r="3" spans="1:6" x14ac:dyDescent="0.4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4">
      <c r="A4" s="5" t="s">
        <v>62</v>
      </c>
      <c r="B4" s="9">
        <v>92</v>
      </c>
      <c r="C4" s="9">
        <v>237</v>
      </c>
      <c r="D4" s="9">
        <v>150</v>
      </c>
      <c r="E4" s="9">
        <v>125</v>
      </c>
      <c r="F4" s="9">
        <v>63</v>
      </c>
    </row>
    <row r="5" spans="1:6" x14ac:dyDescent="0.4">
      <c r="A5" s="5" t="s">
        <v>65</v>
      </c>
      <c r="B5" s="9">
        <v>81</v>
      </c>
      <c r="C5" s="9">
        <v>288</v>
      </c>
      <c r="D5" s="9">
        <v>175</v>
      </c>
      <c r="E5" s="9">
        <v>131</v>
      </c>
      <c r="F5" s="9">
        <v>50</v>
      </c>
    </row>
    <row r="6" spans="1:6" x14ac:dyDescent="0.4">
      <c r="A6" s="5" t="s">
        <v>66</v>
      </c>
      <c r="B6" s="9">
        <v>94</v>
      </c>
      <c r="C6" s="9">
        <v>249</v>
      </c>
      <c r="D6" s="9">
        <v>181</v>
      </c>
      <c r="E6" s="9">
        <v>100</v>
      </c>
      <c r="F6" s="9">
        <v>31</v>
      </c>
    </row>
    <row r="7" spans="1:6" x14ac:dyDescent="0.4">
      <c r="A7" s="5" t="s">
        <v>67</v>
      </c>
      <c r="B7" s="9">
        <v>126</v>
      </c>
      <c r="C7" s="9">
        <v>271</v>
      </c>
      <c r="D7" s="9">
        <v>156</v>
      </c>
      <c r="E7" s="9">
        <v>108</v>
      </c>
      <c r="F7" s="9">
        <v>63</v>
      </c>
    </row>
    <row r="8" spans="1:6" x14ac:dyDescent="0.4">
      <c r="A8" s="5" t="s">
        <v>64</v>
      </c>
      <c r="B8" s="9">
        <v>88</v>
      </c>
      <c r="C8" s="9">
        <v>295</v>
      </c>
      <c r="D8" s="9">
        <v>188</v>
      </c>
      <c r="E8" s="9">
        <v>81</v>
      </c>
      <c r="F8" s="9">
        <v>69</v>
      </c>
    </row>
    <row r="9" spans="1:6" x14ac:dyDescent="0.4">
      <c r="A9" s="5" t="s">
        <v>63</v>
      </c>
      <c r="B9" s="9">
        <v>94</v>
      </c>
      <c r="C9" s="9">
        <v>267</v>
      </c>
      <c r="D9" s="9">
        <v>156</v>
      </c>
      <c r="E9" s="9">
        <v>146</v>
      </c>
      <c r="F9" s="9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LG</cp:lastModifiedBy>
  <dcterms:created xsi:type="dcterms:W3CDTF">2024-04-04T05:45:49Z</dcterms:created>
  <dcterms:modified xsi:type="dcterms:W3CDTF">2025-02-21T14:05:28Z</dcterms:modified>
</cp:coreProperties>
</file>