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2bc357abaead15/Desktop/"/>
    </mc:Choice>
  </mc:AlternateContent>
  <xr:revisionPtr revIDLastSave="6" documentId="14_{B1000D3A-DA97-4CEA-B703-E9C113E1F4F6}" xr6:coauthVersionLast="47" xr6:coauthVersionMax="47" xr10:uidLastSave="{5D0282CD-1429-43BF-92A6-BB3E4A9CCBEA}"/>
  <bookViews>
    <workbookView xWindow="3972" yWindow="3360" windowWidth="17280" windowHeight="888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4" l="1"/>
  <c r="E4" i="4"/>
  <c r="E5" i="4"/>
  <c r="E6" i="4"/>
  <c r="E7" i="4"/>
  <c r="E8" i="4"/>
  <c r="E9" i="4"/>
  <c r="E10" i="4"/>
  <c r="E11" i="4"/>
  <c r="E12" i="4"/>
  <c r="E3" i="4"/>
  <c r="D33" i="4"/>
  <c r="D34" i="4"/>
  <c r="D35" i="4"/>
  <c r="D36" i="4"/>
  <c r="D37" i="4"/>
  <c r="D38" i="4"/>
  <c r="D39" i="4"/>
  <c r="D30" i="4"/>
  <c r="D31" i="4"/>
  <c r="D32" i="4"/>
  <c r="J17" i="4"/>
  <c r="J18" i="4"/>
  <c r="J19" i="4"/>
  <c r="J20" i="4"/>
  <c r="J21" i="4"/>
  <c r="J22" i="4"/>
  <c r="J23" i="4"/>
  <c r="J24" i="4"/>
  <c r="J25" i="4"/>
  <c r="J26" i="4"/>
  <c r="J16" i="4"/>
  <c r="K4" i="4"/>
  <c r="K5" i="4"/>
  <c r="K6" i="4"/>
  <c r="K7" i="4"/>
  <c r="K8" i="4"/>
  <c r="K9" i="4"/>
  <c r="K10" i="4"/>
  <c r="K11" i="4"/>
  <c r="K12" i="4"/>
  <c r="K3" i="4"/>
  <c r="E5" i="7"/>
  <c r="E6" i="7"/>
  <c r="E7" i="7"/>
  <c r="E8" i="7"/>
  <c r="E9" i="7"/>
  <c r="E10" i="7"/>
  <c r="E11" i="7"/>
  <c r="E12" i="7"/>
  <c r="E13" i="7"/>
  <c r="E4" i="7"/>
  <c r="H13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H12" i="5"/>
  <c r="H11" i="5"/>
  <c r="H10" i="5"/>
  <c r="H22" i="5"/>
  <c r="H21" i="5"/>
  <c r="H9" i="5"/>
  <c r="H18" i="5"/>
  <c r="H8" i="5"/>
  <c r="H17" i="5"/>
  <c r="H7" i="5"/>
  <c r="H16" i="5"/>
  <c r="H6" i="5"/>
  <c r="H5" i="5"/>
  <c r="H20" i="5"/>
  <c r="H19" i="5"/>
  <c r="H4" i="5"/>
  <c r="H15" i="5"/>
  <c r="E4" i="8"/>
  <c r="E5" i="8"/>
  <c r="E6" i="8"/>
  <c r="E7" i="8"/>
  <c r="E8" i="8"/>
  <c r="G4" i="2"/>
  <c r="G5" i="2"/>
  <c r="G6" i="2"/>
  <c r="G7" i="2"/>
  <c r="G8" i="2"/>
  <c r="G9" i="2"/>
  <c r="G10" i="2"/>
  <c r="G11" i="2"/>
  <c r="G12" i="2"/>
  <c r="G13" i="2"/>
  <c r="G14" i="2"/>
  <c r="G15" i="2"/>
  <c r="H23" i="5" l="1"/>
  <c r="H25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<sst xmlns="http://schemas.openxmlformats.org/spreadsheetml/2006/main" count="347" uniqueCount="263">
  <si>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</si>
  <si>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</si>
  <si>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</si>
  <si>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</si>
  <si>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</si>
  <si>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</si>
  <si>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</si>
  <si>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</si>
  <si>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</si>
  <si>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</si>
  <si>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</si>
  <si>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</si>
  <si>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</si>
  <si>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</si>
  <si>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</si>
  <si>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</si>
  <si>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</si>
  <si>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</si>
  <si>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</si>
  <si>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</si>
  <si>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</si>
  <si>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</si>
  <si>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</si>
  <si>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</si>
  <si>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</si>
  <si>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</si>
  <si>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</si>
  <si>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</si>
  <si>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</si>
  <si>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</si>
  <si>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</si>
  <si>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</si>
  <si>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</si>
  <si>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</si>
  <si>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</si>
  <si>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</si>
  <si>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</si>
  <si>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</si>
  <si>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</si>
  <si>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</si>
  <si>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</si>
  <si>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</si>
  <si>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</si>
  <si>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</si>
  <si>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</si>
  <si>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</si>
  <si>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</si>
  <si>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</si>
  <si>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</si>
  <si>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</si>
  <si>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</si>
  <si>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</si>
  <si>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</si>
  <si>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</si>
  <si>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</si>
  <si>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</si>
  <si>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</si>
  <si>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</si>
  <si>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</si>
  <si>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</si>
  <si>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</si>
  <si>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</si>
  <si>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</si>
  <si>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</si>
  <si>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</si>
  <si>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</si>
  <si>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</si>
  <si>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</si>
  <si>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</si>
  <si>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</si>
  <si>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</si>
  <si>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</si>
  <si>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</si>
  <si>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</si>
  <si>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</si>
  <si>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</si>
  <si>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</si>
  <si>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</si>
  <si>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</si>
  <si>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</si>
  <si>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</si>
  <si>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</si>
  <si>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</si>
  <si>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</si>
  <si>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</si>
  <si>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</si>
  <si>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</si>
  <si>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</si>
  <si>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</si>
  <si>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</si>
  <si>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</si>
  <si>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</si>
  <si>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</si>
  <si>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</si>
  <si>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</si>
  <si>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</si>
  <si>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</si>
  <si>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</si>
  <si>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</si>
  <si>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</si>
  <si>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</si>
  <si>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</si>
  <si>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</si>
  <si>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</si>
  <si>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</si>
  <si>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</si>
  <si>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</si>
  <si>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</si>
  <si>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</si>
  <si>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</si>
  <si>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</si>
  <si>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</si>
  <si>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</si>
  <si>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</si>
  <si>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</si>
  <si>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</si>
  <si>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</si>
  <si>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</si>
  <si>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</si>
  <si>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</si>
  <si>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</si>
  <si>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</si>
  <si>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</si>
  <si>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</si>
  <si>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</si>
  <si>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</si>
  <si>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</si>
  <si>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</si>
  <si>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</si>
  <si>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</si>
  <si>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</si>
  <si>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</si>
  <si>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</si>
  <si>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</si>
  <si>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</si>
  <si>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</si>
  <si>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</si>
  <si>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</si>
  <si>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</si>
  <si>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</si>
  <si>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</si>
  <si>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</si>
  <si>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</si>
  <si>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</si>
  <si>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</si>
  <si>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</si>
  <si>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</si>
  <si>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</si>
  <si>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</si>
  <si>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</si>
  <si>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</si>
  <si>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</si>
  <si>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</si>
  <si>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</si>
  <si>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</si>
  <si>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</si>
  <si>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</si>
  <si>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</si>
  <si>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</si>
  <si>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</si>
  <si>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</si>
  <si>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</si>
  <si>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</si>
  <si>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</si>
  <si>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</si>
  <si>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</si>
  <si>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</si>
  <si>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</si>
  <si>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</si>
  <si>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</si>
  <si>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</si>
  <si>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</si>
  <si>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</si>
  <si>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</si>
  <si>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</si>
  <si>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</si>
  <si>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</si>
  <si>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</si>
  <si>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</si>
  <si>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</si>
  <si>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</si>
  <si>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</si>
  <si>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</si>
  <si>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</si>
  <si>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</si>
  <si>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</si>
  <si>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</si>
  <si>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</si>
  <si>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</si>
  <si>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</si>
  <si>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</si>
  <si>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</si>
  <si>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</si>
  <si>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</si>
  <si>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</si>
  <si>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</si>
  <si>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</si>
  <si>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</si>
  <si>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</si>
  <si>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</si>
  <si>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</si>
  <si>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</si>
  <si>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</si>
  <si>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</si>
  <si>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</si>
  <si>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</si>
  <si>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</si>
  <si>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</si>
  <si>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</si>
  <si>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</si>
  <si>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</si>
  <si>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</si>
  <si>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</si>
  <si>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</si>
  <si>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</si>
  <si>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</si>
  <si>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</si>
  <si>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</si>
  <si>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CMK-06</t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</si>
  <si>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</si>
  <si>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</si>
  <si>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</si>
  <si>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</si>
  <si>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</si>
  <si>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</si>
  <si>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</si>
  <si>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</si>
  <si>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</si>
  <si>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</si>
  <si>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</si>
  <si>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</si>
  <si>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</si>
  <si>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</si>
  <si>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</si>
  <si>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</si>
  <si>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</si>
  <si>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</si>
  <si>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</si>
  <si>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</si>
  <si>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</si>
  <si>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</si>
  <si>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</si>
  <si>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</si>
  <si>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</si>
  <si>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</si>
  <si>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</si>
  <si>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</si>
  <si>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</si>
  <si>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</si>
  <si>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</si>
  <si>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</si>
  <si>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</si>
  <si>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여 최대</t>
  </si>
  <si>
    <t>남 최대</t>
  </si>
  <si>
    <t>여 평균</t>
  </si>
  <si>
    <t>남 평균</t>
  </si>
  <si>
    <t>전체 평균</t>
  </si>
  <si>
    <t>총합계</t>
  </si>
  <si>
    <t>전체 평균 : 관리비</t>
  </si>
  <si>
    <t>평균 : 관리비</t>
  </si>
  <si>
    <t>값</t>
  </si>
  <si>
    <t>전체 평균 : 임대료</t>
  </si>
  <si>
    <t>평균 : 임대료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</si>
</sst>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3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9308640"/>
        <c:axId val="127930988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27930988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79308640"/>
        <c:crosses val="max"/>
        <c:crossBetween val="between"/>
        <c:majorUnit val="2000000"/>
      </c:valAx>
      <c:catAx>
        <c:axId val="1279308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9309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</xdr:colOff>
          <xdr:row>1</xdr:row>
          <xdr:rowOff>213360</xdr:rowOff>
        </xdr:from>
        <xdr:to>
          <xdr:col>7</xdr:col>
          <xdr:colOff>662940</xdr:colOff>
          <xdr:row>4</xdr:row>
          <xdr:rowOff>22860</xdr:rowOff>
        </xdr:to>
        <xdr:sp macro="" textlink="">
          <xdr:nvSpPr>
            <xdr:cNvPr id="8198" name="Button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6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411480</xdr:colOff>
      <xdr:row>6</xdr:row>
      <xdr:rowOff>7620</xdr:rowOff>
    </xdr:from>
    <xdr:to>
      <xdr:col>8</xdr:col>
      <xdr:colOff>0</xdr:colOff>
      <xdr:row>7</xdr:row>
      <xdr:rowOff>205740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503420" y="1379220"/>
          <a:ext cx="135636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미르" refreshedDate="46243.652964699075" createdVersion="7" refreshedVersion="7" minRefreshableVersion="3" recordCount="12" xr:uid="{3DE885E0-5D20-46A0-9E72-D30F272BD8C7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37385F-3564-4C29-B8D3-35502DF76E1F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D0810DA-1B19-47B7-BFD1-C040DF5143E6}" name="표3" displayName="표3" ref="A3:H26" totalsRowShown="0" headerRowDxfId="11" dataDxfId="9" headerRowBorderDxfId="10" tableBorderDxfId="8">
  <autoFilter ref="A3:H26" xr:uid="{3D0810DA-1B19-47B7-BFD1-C040DF5143E6}"/>
  <tableColumns count="8">
    <tableColumn id="1" xr3:uid="{094EB364-1425-47BB-B81C-2A94AE056A26}" name="성명" dataDxfId="7"/>
    <tableColumn id="2" xr3:uid="{C6438BD2-EB3E-4299-8818-7074DA83E8A5}" name="성별" dataDxfId="6"/>
    <tableColumn id="3" xr3:uid="{F54EC44D-71FC-49D2-833F-B895657A7321}" name="국어" dataDxfId="5"/>
    <tableColumn id="4" xr3:uid="{6FD21315-6DF8-4052-BDC1-C378C32B5E2D}" name="영어" dataDxfId="4"/>
    <tableColumn id="5" xr3:uid="{89B00D6B-000D-4B46-B125-100231F79C1A}" name="수학" dataDxfId="3"/>
    <tableColumn id="6" xr3:uid="{EB4D3CE8-10BF-4719-92F6-8718FF1F2FAF}" name="과학" dataDxfId="2"/>
    <tableColumn id="7" xr3:uid="{760C4FE6-0003-4641-A6F9-9F8A2F029FE7}" name="사회" dataDxfId="1"/>
    <tableColumn id="8" xr3:uid="{5C3AFF7C-4D5E-4986-9D24-BC5133085127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">
      <c r="A5" s="1" t="s">
        <v>212</v>
      </c>
      <c r="B5" s="1" t="s">
        <v>219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">
      <c r="A6" s="1" t="s">
        <v>213</v>
      </c>
      <c r="B6" s="1" t="s">
        <v>220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">
      <c r="A7" s="1" t="s">
        <v>214</v>
      </c>
      <c r="B7" s="1" t="s">
        <v>221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">
      <c r="A8" s="1" t="s">
        <v>215</v>
      </c>
      <c r="B8" s="1" t="s">
        <v>222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">
      <c r="A9" s="1" t="s">
        <v>216</v>
      </c>
      <c r="B9" s="1" t="s">
        <v>218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5"/>
  <sheetViews>
    <sheetView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3" t="s">
        <v>89</v>
      </c>
      <c r="B1" s="13"/>
      <c r="C1" s="13"/>
      <c r="D1" s="13"/>
      <c r="E1" s="13"/>
      <c r="F1" s="13"/>
      <c r="G1" s="13"/>
    </row>
    <row r="2" spans="1:7" ht="18.600000000000001" thickTop="1" thickBot="1" x14ac:dyDescent="0.45"/>
    <row r="3" spans="1:7" x14ac:dyDescent="0.4">
      <c r="A3" s="17" t="s">
        <v>90</v>
      </c>
      <c r="B3" s="18" t="s">
        <v>91</v>
      </c>
      <c r="C3" s="18" t="s">
        <v>92</v>
      </c>
      <c r="D3" s="18" t="s">
        <v>93</v>
      </c>
      <c r="E3" s="18" t="s">
        <v>94</v>
      </c>
      <c r="F3" s="18" t="s">
        <v>236</v>
      </c>
      <c r="G3" s="19" t="s">
        <v>95</v>
      </c>
    </row>
    <row r="4" spans="1:7" x14ac:dyDescent="0.4">
      <c r="A4" s="33" t="s">
        <v>96</v>
      </c>
      <c r="B4" s="15">
        <v>45874</v>
      </c>
      <c r="C4" s="11" t="s">
        <v>97</v>
      </c>
      <c r="D4" s="16">
        <v>1200</v>
      </c>
      <c r="E4" s="16">
        <v>1500</v>
      </c>
      <c r="F4" s="16">
        <v>1435</v>
      </c>
      <c r="G4" s="20">
        <f t="shared" ref="G4:G15" si="0">F4/E4</f>
        <v>0.95666666666666667</v>
      </c>
    </row>
    <row r="5" spans="1:7" x14ac:dyDescent="0.4">
      <c r="A5" s="33"/>
      <c r="B5" s="15">
        <v>45874</v>
      </c>
      <c r="C5" s="11" t="s">
        <v>98</v>
      </c>
      <c r="D5" s="16">
        <v>1200</v>
      </c>
      <c r="E5" s="16">
        <v>1500</v>
      </c>
      <c r="F5" s="16">
        <v>1518</v>
      </c>
      <c r="G5" s="20">
        <f t="shared" si="0"/>
        <v>1.012</v>
      </c>
    </row>
    <row r="6" spans="1:7" x14ac:dyDescent="0.4">
      <c r="A6" s="33"/>
      <c r="B6" s="15">
        <v>45874</v>
      </c>
      <c r="C6" s="11" t="s">
        <v>99</v>
      </c>
      <c r="D6" s="16">
        <v>2000</v>
      </c>
      <c r="E6" s="16">
        <v>1200</v>
      </c>
      <c r="F6" s="16">
        <v>1352</v>
      </c>
      <c r="G6" s="20">
        <f t="shared" si="0"/>
        <v>1.1266666666666667</v>
      </c>
    </row>
    <row r="7" spans="1:7" x14ac:dyDescent="0.4">
      <c r="A7" s="33" t="s">
        <v>100</v>
      </c>
      <c r="B7" s="15">
        <v>45875</v>
      </c>
      <c r="C7" s="11" t="s">
        <v>97</v>
      </c>
      <c r="D7" s="16">
        <v>2500</v>
      </c>
      <c r="E7" s="16">
        <v>1000</v>
      </c>
      <c r="F7" s="16">
        <v>1240</v>
      </c>
      <c r="G7" s="20">
        <f t="shared" si="0"/>
        <v>1.24</v>
      </c>
    </row>
    <row r="8" spans="1:7" x14ac:dyDescent="0.4">
      <c r="A8" s="33"/>
      <c r="B8" s="15">
        <v>45875</v>
      </c>
      <c r="C8" s="11" t="s">
        <v>98</v>
      </c>
      <c r="D8" s="16">
        <v>3000</v>
      </c>
      <c r="E8" s="16">
        <v>800</v>
      </c>
      <c r="F8" s="16">
        <v>786</v>
      </c>
      <c r="G8" s="20">
        <f t="shared" si="0"/>
        <v>0.98250000000000004</v>
      </c>
    </row>
    <row r="9" spans="1:7" x14ac:dyDescent="0.4">
      <c r="A9" s="33"/>
      <c r="B9" s="15">
        <v>45875</v>
      </c>
      <c r="C9" s="11" t="s">
        <v>99</v>
      </c>
      <c r="D9" s="16">
        <v>1800</v>
      </c>
      <c r="E9" s="16">
        <v>1400</v>
      </c>
      <c r="F9" s="16">
        <v>1385</v>
      </c>
      <c r="G9" s="20">
        <f t="shared" si="0"/>
        <v>0.98928571428571432</v>
      </c>
    </row>
    <row r="10" spans="1:7" x14ac:dyDescent="0.4">
      <c r="A10" s="33" t="s">
        <v>101</v>
      </c>
      <c r="B10" s="15">
        <v>45876</v>
      </c>
      <c r="C10" s="11" t="s">
        <v>97</v>
      </c>
      <c r="D10" s="16">
        <v>1500</v>
      </c>
      <c r="E10" s="16">
        <v>1300</v>
      </c>
      <c r="F10" s="16">
        <v>1389</v>
      </c>
      <c r="G10" s="20">
        <f t="shared" si="0"/>
        <v>1.0684615384615384</v>
      </c>
    </row>
    <row r="11" spans="1:7" x14ac:dyDescent="0.4">
      <c r="A11" s="33"/>
      <c r="B11" s="15">
        <v>45876</v>
      </c>
      <c r="C11" s="11" t="s">
        <v>98</v>
      </c>
      <c r="D11" s="16">
        <v>1150</v>
      </c>
      <c r="E11" s="16">
        <v>1600</v>
      </c>
      <c r="F11" s="16">
        <v>1579</v>
      </c>
      <c r="G11" s="20">
        <f t="shared" si="0"/>
        <v>0.98687499999999995</v>
      </c>
    </row>
    <row r="12" spans="1:7" x14ac:dyDescent="0.4">
      <c r="A12" s="33"/>
      <c r="B12" s="15">
        <v>45876</v>
      </c>
      <c r="C12" s="11" t="s">
        <v>99</v>
      </c>
      <c r="D12" s="16">
        <v>1000</v>
      </c>
      <c r="E12" s="16">
        <v>2000</v>
      </c>
      <c r="F12" s="16">
        <v>2168</v>
      </c>
      <c r="G12" s="20">
        <f t="shared" si="0"/>
        <v>1.0840000000000001</v>
      </c>
    </row>
    <row r="13" spans="1:7" x14ac:dyDescent="0.4">
      <c r="A13" s="33" t="s">
        <v>102</v>
      </c>
      <c r="B13" s="15">
        <v>45877</v>
      </c>
      <c r="C13" s="11" t="s">
        <v>97</v>
      </c>
      <c r="D13" s="16">
        <v>950</v>
      </c>
      <c r="E13" s="16">
        <v>2500</v>
      </c>
      <c r="F13" s="16">
        <v>2579</v>
      </c>
      <c r="G13" s="20">
        <f t="shared" si="0"/>
        <v>1.0316000000000001</v>
      </c>
    </row>
    <row r="14" spans="1:7" x14ac:dyDescent="0.4">
      <c r="A14" s="33"/>
      <c r="B14" s="15">
        <v>45877</v>
      </c>
      <c r="C14" s="11" t="s">
        <v>98</v>
      </c>
      <c r="D14" s="16">
        <v>1100</v>
      </c>
      <c r="E14" s="16">
        <v>1600</v>
      </c>
      <c r="F14" s="16">
        <v>1589</v>
      </c>
      <c r="G14" s="20">
        <f t="shared" si="0"/>
        <v>0.99312500000000004</v>
      </c>
    </row>
    <row r="15" spans="1:7" ht="18" thickBot="1" x14ac:dyDescent="0.45">
      <c r="A15" s="34"/>
      <c r="B15" s="21">
        <v>45877</v>
      </c>
      <c r="C15" s="22" t="s">
        <v>99</v>
      </c>
      <c r="D15" s="23">
        <v>3200</v>
      </c>
      <c r="E15" s="23">
        <v>800</v>
      </c>
      <c r="F15" s="23">
        <v>872</v>
      </c>
      <c r="G15" s="24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25">
        <v>0.92</v>
      </c>
    </row>
    <row r="6" spans="2:5" x14ac:dyDescent="0.4">
      <c r="B6" t="s">
        <v>242</v>
      </c>
      <c r="C6">
        <v>1600</v>
      </c>
      <c r="D6">
        <v>1544</v>
      </c>
      <c r="E6" s="25">
        <v>0.97</v>
      </c>
    </row>
    <row r="7" spans="2:5" x14ac:dyDescent="0.4">
      <c r="B7" t="s">
        <v>243</v>
      </c>
      <c r="C7">
        <v>2000</v>
      </c>
      <c r="D7">
        <v>1423</v>
      </c>
      <c r="E7" s="25">
        <v>0.71</v>
      </c>
    </row>
    <row r="8" spans="2:5" x14ac:dyDescent="0.4">
      <c r="B8" t="s">
        <v>244</v>
      </c>
      <c r="C8">
        <v>1500</v>
      </c>
      <c r="D8">
        <v>1221</v>
      </c>
      <c r="E8" s="25">
        <v>0.81</v>
      </c>
    </row>
    <row r="9" spans="2:5" x14ac:dyDescent="0.4">
      <c r="B9" t="s">
        <v>245</v>
      </c>
      <c r="C9">
        <v>1200</v>
      </c>
      <c r="D9">
        <v>1095</v>
      </c>
      <c r="E9" s="25">
        <v>0.91</v>
      </c>
    </row>
    <row r="10" spans="2:5" x14ac:dyDescent="0.4">
      <c r="B10" t="s">
        <v>246</v>
      </c>
      <c r="C10">
        <v>1000</v>
      </c>
      <c r="D10">
        <v>912</v>
      </c>
      <c r="E10" s="25">
        <v>0.91</v>
      </c>
    </row>
    <row r="11" spans="2:5" x14ac:dyDescent="0.4">
      <c r="B11" t="s">
        <v>247</v>
      </c>
      <c r="C11">
        <v>1200</v>
      </c>
      <c r="D11">
        <v>965</v>
      </c>
      <c r="E11" s="25">
        <v>0.8</v>
      </c>
    </row>
    <row r="12" spans="2:5" x14ac:dyDescent="0.4">
      <c r="B12" t="s">
        <v>248</v>
      </c>
      <c r="C12">
        <v>1000</v>
      </c>
      <c r="D12">
        <v>769</v>
      </c>
      <c r="E12" s="25">
        <v>0.77</v>
      </c>
    </row>
    <row r="13" spans="2:5" x14ac:dyDescent="0.4">
      <c r="B13" t="s">
        <v>249</v>
      </c>
      <c r="C13">
        <v>1500</v>
      </c>
      <c r="D13">
        <v>1426</v>
      </c>
      <c r="E13" s="25">
        <v>0.95</v>
      </c>
    </row>
    <row r="14" spans="2:5" x14ac:dyDescent="0.4">
      <c r="B14" t="s">
        <v>250</v>
      </c>
      <c r="C14">
        <v>1800</v>
      </c>
      <c r="D14">
        <v>1698</v>
      </c>
      <c r="E14" s="25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9"/>
  <sheetViews>
    <sheetView topLeftCell="A10" workbookViewId="0">
      <selection activeCell="E26" sqref="E26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9.59765625" bestFit="1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IF(D3/POWER(C3,2)&lt;20,"저체중",IF(D3/POWER(C3,2)&gt;=25,"비만","정상"))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28" t="str">
        <f t="shared" ref="E4:E12" si="0">IF(D4/POWER(C4,2)&lt;20,"저체중",IF(D4/POWER(C4,2)&gt;=25,"비만","정상"))</f>
        <v>정상</v>
      </c>
      <c r="G4" s="6">
        <v>125002</v>
      </c>
      <c r="H4" s="6">
        <v>85</v>
      </c>
      <c r="I4" s="6">
        <v>76</v>
      </c>
      <c r="J4" s="6">
        <v>58</v>
      </c>
      <c r="K4" s="12" t="str">
        <f t="shared" ref="K4:K12" si="1">IF(AND(AVERAGE(H4,I4)&gt;=80,J4&gt;=70),"합격","")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28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2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28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2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28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2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28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2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28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2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28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2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28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2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28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2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7" t="s">
        <v>71</v>
      </c>
      <c r="B26" s="38"/>
      <c r="C26" s="38"/>
      <c r="D26" s="39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40" t="s">
        <v>188</v>
      </c>
      <c r="E29" s="40"/>
    </row>
    <row r="30" spans="1:15" x14ac:dyDescent="0.4">
      <c r="A30" s="6" t="s">
        <v>189</v>
      </c>
      <c r="B30" s="6" t="s">
        <v>79</v>
      </c>
      <c r="C30" s="6" t="s">
        <v>47</v>
      </c>
      <c r="D30" s="35" t="str">
        <f t="shared" ref="D30:D31" si="3">LEFT(A30,4) &amp;"년-"&amp; VLOOKUP(MID(A30,6,1)*1,$G$37:$H$39,2,0)</f>
        <v>2021년-실버</v>
      </c>
      <c r="E30" s="35"/>
    </row>
    <row r="31" spans="1:15" x14ac:dyDescent="0.4">
      <c r="A31" s="6" t="s">
        <v>190</v>
      </c>
      <c r="B31" s="6" t="s">
        <v>80</v>
      </c>
      <c r="C31" s="6" t="s">
        <v>56</v>
      </c>
      <c r="D31" s="35" t="str">
        <f t="shared" si="3"/>
        <v>2019년-골드</v>
      </c>
      <c r="E31" s="35"/>
    </row>
    <row r="32" spans="1:15" x14ac:dyDescent="0.4">
      <c r="A32" s="6" t="s">
        <v>191</v>
      </c>
      <c r="B32" s="6" t="s">
        <v>81</v>
      </c>
      <c r="C32" s="6" t="s">
        <v>47</v>
      </c>
      <c r="D32" s="35" t="str">
        <f>LEFT(A32,4) &amp;"년-"&amp; VLOOKUP(MID(A32,6,1)*1,$G$37:$H$39,2,0)</f>
        <v>2023년-브론즈</v>
      </c>
      <c r="E32" s="35"/>
    </row>
    <row r="33" spans="1:8" x14ac:dyDescent="0.4">
      <c r="A33" s="6" t="s">
        <v>192</v>
      </c>
      <c r="B33" s="6" t="s">
        <v>82</v>
      </c>
      <c r="C33" s="6" t="s">
        <v>56</v>
      </c>
      <c r="D33" s="35" t="str">
        <f t="shared" ref="D33:D39" si="4">LEFT(A33,4) &amp;"년-"&amp; VLOOKUP(MID(A33,6,1)*1,$G$37:$H$39,2,0)</f>
        <v>2020년-실버</v>
      </c>
      <c r="E33" s="35"/>
    </row>
    <row r="34" spans="1:8" x14ac:dyDescent="0.4">
      <c r="A34" s="6" t="s">
        <v>193</v>
      </c>
      <c r="B34" s="6" t="s">
        <v>83</v>
      </c>
      <c r="C34" s="6" t="s">
        <v>56</v>
      </c>
      <c r="D34" s="35" t="str">
        <f t="shared" si="4"/>
        <v>2024년-브론즈</v>
      </c>
      <c r="E34" s="35"/>
    </row>
    <row r="35" spans="1:8" x14ac:dyDescent="0.4">
      <c r="A35" s="6" t="s">
        <v>194</v>
      </c>
      <c r="B35" s="6" t="s">
        <v>84</v>
      </c>
      <c r="C35" s="6" t="s">
        <v>56</v>
      </c>
      <c r="D35" s="35" t="str">
        <f t="shared" si="4"/>
        <v>2018년-골드</v>
      </c>
      <c r="E35" s="35"/>
      <c r="G35" s="36" t="s">
        <v>195</v>
      </c>
      <c r="H35" s="36"/>
    </row>
    <row r="36" spans="1:8" x14ac:dyDescent="0.4">
      <c r="A36" s="6" t="s">
        <v>196</v>
      </c>
      <c r="B36" s="6" t="s">
        <v>85</v>
      </c>
      <c r="C36" s="6" t="s">
        <v>47</v>
      </c>
      <c r="D36" s="35" t="str">
        <f t="shared" si="4"/>
        <v>2022년-실버</v>
      </c>
      <c r="E36" s="35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5" t="str">
        <f t="shared" si="4"/>
        <v>2021년-브론즈</v>
      </c>
      <c r="E37" s="35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5" t="str">
        <f t="shared" si="4"/>
        <v>2023년-골드</v>
      </c>
      <c r="E38" s="35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5" t="str">
        <f t="shared" si="4"/>
        <v>2020년-브론즈</v>
      </c>
      <c r="E39" s="35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6"/>
  <sheetViews>
    <sheetView topLeftCell="A7" workbookViewId="0">
      <selection activeCell="L12" sqref="L12"/>
    </sheetView>
  </sheetViews>
  <sheetFormatPr defaultRowHeight="17.399999999999999" outlineLevelRow="3" x14ac:dyDescent="0.4"/>
  <sheetData>
    <row r="1" spans="1:8" ht="21" x14ac:dyDescent="0.4">
      <c r="A1" s="41" t="s">
        <v>103</v>
      </c>
      <c r="B1" s="41"/>
      <c r="C1" s="41"/>
      <c r="D1" s="41"/>
      <c r="E1" s="41"/>
      <c r="F1" s="41"/>
      <c r="G1" s="41"/>
      <c r="H1" s="41"/>
    </row>
    <row r="3" spans="1:8" x14ac:dyDescent="0.4">
      <c r="A3" s="29" t="s">
        <v>104</v>
      </c>
      <c r="B3" s="29" t="s">
        <v>38</v>
      </c>
      <c r="C3" s="29" t="s">
        <v>105</v>
      </c>
      <c r="D3" s="29" t="s">
        <v>106</v>
      </c>
      <c r="E3" s="29" t="s">
        <v>107</v>
      </c>
      <c r="F3" s="29" t="s">
        <v>108</v>
      </c>
      <c r="G3" s="29" t="s">
        <v>109</v>
      </c>
      <c r="H3" s="29" t="s">
        <v>110</v>
      </c>
    </row>
    <row r="4" spans="1:8" outlineLevel="3" x14ac:dyDescent="0.4">
      <c r="A4" s="12" t="s">
        <v>112</v>
      </c>
      <c r="B4" s="12" t="s">
        <v>56</v>
      </c>
      <c r="C4" s="12">
        <v>94</v>
      </c>
      <c r="D4" s="12">
        <v>97</v>
      </c>
      <c r="E4" s="12">
        <v>91</v>
      </c>
      <c r="F4" s="12">
        <v>92</v>
      </c>
      <c r="G4" s="12">
        <v>95</v>
      </c>
      <c r="H4" s="12">
        <f t="shared" ref="H4:H12" si="0">SUM(C4:G4)</f>
        <v>469</v>
      </c>
    </row>
    <row r="5" spans="1:8" outlineLevel="3" x14ac:dyDescent="0.4">
      <c r="A5" s="12" t="s">
        <v>115</v>
      </c>
      <c r="B5" s="12" t="s">
        <v>56</v>
      </c>
      <c r="C5" s="12">
        <v>68</v>
      </c>
      <c r="D5" s="12">
        <v>71</v>
      </c>
      <c r="E5" s="12">
        <v>67</v>
      </c>
      <c r="F5" s="12">
        <v>70</v>
      </c>
      <c r="G5" s="12">
        <v>69</v>
      </c>
      <c r="H5" s="12">
        <f t="shared" si="0"/>
        <v>345</v>
      </c>
    </row>
    <row r="6" spans="1:8" outlineLevel="3" x14ac:dyDescent="0.4">
      <c r="A6" s="12" t="s">
        <v>116</v>
      </c>
      <c r="B6" s="12" t="s">
        <v>56</v>
      </c>
      <c r="C6" s="12">
        <v>91</v>
      </c>
      <c r="D6" s="12">
        <v>92</v>
      </c>
      <c r="E6" s="12">
        <v>90</v>
      </c>
      <c r="F6" s="12">
        <v>92</v>
      </c>
      <c r="G6" s="12">
        <v>92</v>
      </c>
      <c r="H6" s="12">
        <f t="shared" si="0"/>
        <v>457</v>
      </c>
    </row>
    <row r="7" spans="1:8" outlineLevel="3" x14ac:dyDescent="0.4">
      <c r="A7" s="12" t="s">
        <v>118</v>
      </c>
      <c r="B7" s="12" t="s">
        <v>56</v>
      </c>
      <c r="C7" s="12">
        <v>76</v>
      </c>
      <c r="D7" s="12">
        <v>67</v>
      </c>
      <c r="E7" s="12">
        <v>75</v>
      </c>
      <c r="F7" s="12">
        <v>80</v>
      </c>
      <c r="G7" s="12">
        <v>77</v>
      </c>
      <c r="H7" s="12">
        <f t="shared" si="0"/>
        <v>375</v>
      </c>
    </row>
    <row r="8" spans="1:8" outlineLevel="3" x14ac:dyDescent="0.4">
      <c r="A8" s="12" t="s">
        <v>120</v>
      </c>
      <c r="B8" s="12" t="s">
        <v>56</v>
      </c>
      <c r="C8" s="12">
        <v>64</v>
      </c>
      <c r="D8" s="12">
        <v>67</v>
      </c>
      <c r="E8" s="12">
        <v>63</v>
      </c>
      <c r="F8" s="12">
        <v>66</v>
      </c>
      <c r="G8" s="12">
        <v>65</v>
      </c>
      <c r="H8" s="12">
        <f t="shared" si="0"/>
        <v>325</v>
      </c>
    </row>
    <row r="9" spans="1:8" outlineLevel="3" x14ac:dyDescent="0.4">
      <c r="A9" s="12" t="s">
        <v>122</v>
      </c>
      <c r="B9" s="12" t="s">
        <v>56</v>
      </c>
      <c r="C9" s="12">
        <v>67</v>
      </c>
      <c r="D9" s="12">
        <v>70</v>
      </c>
      <c r="E9" s="12">
        <v>70</v>
      </c>
      <c r="F9" s="12">
        <v>69</v>
      </c>
      <c r="G9" s="12">
        <v>68</v>
      </c>
      <c r="H9" s="12">
        <f t="shared" si="0"/>
        <v>344</v>
      </c>
    </row>
    <row r="10" spans="1:8" outlineLevel="3" x14ac:dyDescent="0.4">
      <c r="A10" s="12" t="s">
        <v>125</v>
      </c>
      <c r="B10" s="12" t="s">
        <v>56</v>
      </c>
      <c r="C10" s="12">
        <v>94</v>
      </c>
      <c r="D10" s="12">
        <v>93</v>
      </c>
      <c r="E10" s="12">
        <v>93</v>
      </c>
      <c r="F10" s="12">
        <v>96</v>
      </c>
      <c r="G10" s="12">
        <v>92</v>
      </c>
      <c r="H10" s="12">
        <f t="shared" si="0"/>
        <v>468</v>
      </c>
    </row>
    <row r="11" spans="1:8" outlineLevel="3" x14ac:dyDescent="0.4">
      <c r="A11" s="12" t="s">
        <v>126</v>
      </c>
      <c r="B11" s="12" t="s">
        <v>56</v>
      </c>
      <c r="C11" s="12">
        <v>83</v>
      </c>
      <c r="D11" s="12">
        <v>83</v>
      </c>
      <c r="E11" s="12">
        <v>82</v>
      </c>
      <c r="F11" s="12">
        <v>82</v>
      </c>
      <c r="G11" s="12">
        <v>84</v>
      </c>
      <c r="H11" s="12">
        <f t="shared" si="0"/>
        <v>414</v>
      </c>
    </row>
    <row r="12" spans="1:8" outlineLevel="3" x14ac:dyDescent="0.4">
      <c r="A12" s="12" t="s">
        <v>127</v>
      </c>
      <c r="B12" s="12" t="s">
        <v>56</v>
      </c>
      <c r="C12" s="12">
        <v>71</v>
      </c>
      <c r="D12" s="12">
        <v>74</v>
      </c>
      <c r="E12" s="12">
        <v>80</v>
      </c>
      <c r="F12" s="12">
        <v>73</v>
      </c>
      <c r="G12" s="12">
        <v>72</v>
      </c>
      <c r="H12" s="12">
        <f t="shared" si="0"/>
        <v>370</v>
      </c>
    </row>
    <row r="13" spans="1:8" outlineLevel="2" x14ac:dyDescent="0.4">
      <c r="A13" s="12"/>
      <c r="B13" s="26" t="s">
        <v>255</v>
      </c>
      <c r="C13" s="12"/>
      <c r="D13" s="12"/>
      <c r="E13" s="12"/>
      <c r="F13" s="12"/>
      <c r="G13" s="12"/>
      <c r="H13" s="12">
        <f>SUBTOTAL(1,H4:H12)</f>
        <v>396.33333333333331</v>
      </c>
    </row>
    <row r="14" spans="1:8" outlineLevel="1" x14ac:dyDescent="0.4">
      <c r="A14" s="12"/>
      <c r="B14" s="26" t="s">
        <v>253</v>
      </c>
      <c r="C14" s="12">
        <f>SUBTOTAL(4,C4:C12)</f>
        <v>94</v>
      </c>
      <c r="D14" s="12">
        <f>SUBTOTAL(4,D4:D12)</f>
        <v>97</v>
      </c>
      <c r="E14" s="12">
        <f>SUBTOTAL(4,E4:E12)</f>
        <v>93</v>
      </c>
      <c r="F14" s="12">
        <f>SUBTOTAL(4,F4:F12)</f>
        <v>96</v>
      </c>
      <c r="G14" s="12">
        <f>SUBTOTAL(4,G4:G12)</f>
        <v>95</v>
      </c>
      <c r="H14" s="12"/>
    </row>
    <row r="15" spans="1:8" outlineLevel="3" x14ac:dyDescent="0.4">
      <c r="A15" s="12" t="s">
        <v>111</v>
      </c>
      <c r="B15" s="12" t="s">
        <v>47</v>
      </c>
      <c r="C15" s="12">
        <v>80</v>
      </c>
      <c r="D15" s="12">
        <v>83</v>
      </c>
      <c r="E15" s="12">
        <v>79</v>
      </c>
      <c r="F15" s="12">
        <v>82</v>
      </c>
      <c r="G15" s="12">
        <v>81</v>
      </c>
      <c r="H15" s="12">
        <f t="shared" ref="H15:H22" si="1">SUM(C15:G15)</f>
        <v>405</v>
      </c>
    </row>
    <row r="16" spans="1:8" outlineLevel="3" x14ac:dyDescent="0.4">
      <c r="A16" s="12" t="s">
        <v>117</v>
      </c>
      <c r="B16" s="12" t="s">
        <v>47</v>
      </c>
      <c r="C16" s="12">
        <v>48</v>
      </c>
      <c r="D16" s="12">
        <v>51</v>
      </c>
      <c r="E16" s="12">
        <v>47</v>
      </c>
      <c r="F16" s="12">
        <v>50</v>
      </c>
      <c r="G16" s="12">
        <v>49</v>
      </c>
      <c r="H16" s="12">
        <f t="shared" si="1"/>
        <v>245</v>
      </c>
    </row>
    <row r="17" spans="1:8" outlineLevel="3" x14ac:dyDescent="0.4">
      <c r="A17" s="12" t="s">
        <v>119</v>
      </c>
      <c r="B17" s="12" t="s">
        <v>47</v>
      </c>
      <c r="C17" s="12">
        <v>82</v>
      </c>
      <c r="D17" s="12">
        <v>91</v>
      </c>
      <c r="E17" s="12">
        <v>81</v>
      </c>
      <c r="F17" s="12">
        <v>84</v>
      </c>
      <c r="G17" s="12">
        <v>83</v>
      </c>
      <c r="H17" s="12">
        <f t="shared" si="1"/>
        <v>421</v>
      </c>
    </row>
    <row r="18" spans="1:8" outlineLevel="3" x14ac:dyDescent="0.4">
      <c r="A18" s="12" t="s">
        <v>121</v>
      </c>
      <c r="B18" s="12" t="s">
        <v>47</v>
      </c>
      <c r="C18" s="12">
        <v>94</v>
      </c>
      <c r="D18" s="12">
        <v>97</v>
      </c>
      <c r="E18" s="12">
        <v>94</v>
      </c>
      <c r="F18" s="12">
        <v>96</v>
      </c>
      <c r="G18" s="12">
        <v>95</v>
      </c>
      <c r="H18" s="12">
        <f t="shared" si="1"/>
        <v>476</v>
      </c>
    </row>
    <row r="19" spans="1:8" outlineLevel="3" x14ac:dyDescent="0.4">
      <c r="A19" s="12" t="s">
        <v>113</v>
      </c>
      <c r="B19" s="12" t="s">
        <v>47</v>
      </c>
      <c r="C19" s="12">
        <v>85</v>
      </c>
      <c r="D19" s="12">
        <v>88</v>
      </c>
      <c r="E19" s="12">
        <v>84</v>
      </c>
      <c r="F19" s="12">
        <v>87</v>
      </c>
      <c r="G19" s="12">
        <v>86</v>
      </c>
      <c r="H19" s="12">
        <f t="shared" si="1"/>
        <v>430</v>
      </c>
    </row>
    <row r="20" spans="1:8" outlineLevel="3" x14ac:dyDescent="0.4">
      <c r="A20" s="12" t="s">
        <v>114</v>
      </c>
      <c r="B20" s="12" t="s">
        <v>47</v>
      </c>
      <c r="C20" s="12">
        <v>76</v>
      </c>
      <c r="D20" s="12">
        <v>80</v>
      </c>
      <c r="E20" s="12">
        <v>75</v>
      </c>
      <c r="F20" s="12">
        <v>78</v>
      </c>
      <c r="G20" s="12">
        <v>77</v>
      </c>
      <c r="H20" s="12">
        <f t="shared" si="1"/>
        <v>386</v>
      </c>
    </row>
    <row r="21" spans="1:8" outlineLevel="3" x14ac:dyDescent="0.4">
      <c r="A21" s="12" t="s">
        <v>123</v>
      </c>
      <c r="B21" s="12" t="s">
        <v>47</v>
      </c>
      <c r="C21" s="12">
        <v>78</v>
      </c>
      <c r="D21" s="12">
        <v>81</v>
      </c>
      <c r="E21" s="12">
        <v>77</v>
      </c>
      <c r="F21" s="12">
        <v>80</v>
      </c>
      <c r="G21" s="12">
        <v>79</v>
      </c>
      <c r="H21" s="12">
        <f t="shared" si="1"/>
        <v>395</v>
      </c>
    </row>
    <row r="22" spans="1:8" outlineLevel="3" x14ac:dyDescent="0.4">
      <c r="A22" s="12" t="s">
        <v>124</v>
      </c>
      <c r="B22" s="12" t="s">
        <v>47</v>
      </c>
      <c r="C22" s="12">
        <v>88</v>
      </c>
      <c r="D22" s="12">
        <v>94</v>
      </c>
      <c r="E22" s="12">
        <v>87</v>
      </c>
      <c r="F22" s="12">
        <v>90</v>
      </c>
      <c r="G22" s="12">
        <v>89</v>
      </c>
      <c r="H22" s="12">
        <f t="shared" si="1"/>
        <v>448</v>
      </c>
    </row>
    <row r="23" spans="1:8" outlineLevel="2" x14ac:dyDescent="0.4">
      <c r="A23" s="14"/>
      <c r="B23" s="27" t="s">
        <v>254</v>
      </c>
      <c r="C23" s="14"/>
      <c r="D23" s="14"/>
      <c r="E23" s="14"/>
      <c r="F23" s="14"/>
      <c r="G23" s="14"/>
      <c r="H23" s="14">
        <f>SUBTOTAL(1,H15:H22)</f>
        <v>400.75</v>
      </c>
    </row>
    <row r="24" spans="1:8" outlineLevel="1" x14ac:dyDescent="0.4">
      <c r="A24" s="14"/>
      <c r="B24" s="27" t="s">
        <v>252</v>
      </c>
      <c r="C24" s="14">
        <f>SUBTOTAL(4,C15:C22)</f>
        <v>94</v>
      </c>
      <c r="D24" s="14">
        <f>SUBTOTAL(4,D15:D22)</f>
        <v>97</v>
      </c>
      <c r="E24" s="14">
        <f>SUBTOTAL(4,E15:E22)</f>
        <v>94</v>
      </c>
      <c r="F24" s="14">
        <f>SUBTOTAL(4,F15:F22)</f>
        <v>96</v>
      </c>
      <c r="G24" s="14">
        <f>SUBTOTAL(4,G15:G22)</f>
        <v>95</v>
      </c>
      <c r="H24" s="14"/>
    </row>
    <row r="25" spans="1:8" x14ac:dyDescent="0.4">
      <c r="A25" s="14"/>
      <c r="B25" s="27" t="s">
        <v>256</v>
      </c>
      <c r="C25" s="14"/>
      <c r="D25" s="14"/>
      <c r="E25" s="14"/>
      <c r="F25" s="14"/>
      <c r="G25" s="14"/>
      <c r="H25" s="14">
        <f>SUBTOTAL(1,H4:H22)</f>
        <v>398.41176470588238</v>
      </c>
    </row>
    <row r="26" spans="1:8" x14ac:dyDescent="0.4">
      <c r="A26" s="14"/>
      <c r="B26" s="27" t="s">
        <v>251</v>
      </c>
      <c r="C26" s="14">
        <f>SUBTOTAL(4,C4:C22)</f>
        <v>94</v>
      </c>
      <c r="D26" s="14">
        <f>SUBTOTAL(4,D4:D22)</f>
        <v>97</v>
      </c>
      <c r="E26" s="14">
        <f>SUBTOTAL(4,E4:E22)</f>
        <v>94</v>
      </c>
      <c r="F26" s="14">
        <f>SUBTOTAL(4,F4:F22)</f>
        <v>96</v>
      </c>
      <c r="G26" s="14">
        <f>SUBTOTAL(4,G4:G22)</f>
        <v>95</v>
      </c>
      <c r="H26" s="14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F27"/>
  <sheetViews>
    <sheetView topLeftCell="A10" workbookViewId="0">
      <selection activeCell="A21" sqref="A21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6" width="12.296875" bestFit="1" customWidth="1"/>
    <col min="7" max="7" width="12.59765625" bestFit="1" customWidth="1"/>
    <col min="8" max="10" width="12.296875" bestFit="1" customWidth="1"/>
    <col min="11" max="11" width="12.59765625" bestFit="1" customWidth="1"/>
    <col min="12" max="13" width="12.296875" bestFit="1" customWidth="1"/>
    <col min="14" max="15" width="16.8984375" bestFit="1" customWidth="1"/>
  </cols>
  <sheetData>
    <row r="1" spans="1:6" ht="21" x14ac:dyDescent="0.4">
      <c r="A1" s="41" t="s">
        <v>128</v>
      </c>
      <c r="B1" s="41"/>
      <c r="C1" s="41"/>
      <c r="D1" s="41"/>
      <c r="E1" s="41"/>
      <c r="F1" s="41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0" t="s">
        <v>131</v>
      </c>
      <c r="B19" t="s">
        <v>137</v>
      </c>
    </row>
    <row r="21" spans="1:5" x14ac:dyDescent="0.4">
      <c r="B21" s="30" t="s">
        <v>130</v>
      </c>
      <c r="C21" s="30" t="s">
        <v>260</v>
      </c>
    </row>
    <row r="22" spans="1:5" x14ac:dyDescent="0.4">
      <c r="B22" t="s">
        <v>136</v>
      </c>
      <c r="D22" t="s">
        <v>261</v>
      </c>
      <c r="E22" t="s">
        <v>258</v>
      </c>
    </row>
    <row r="23" spans="1:5" x14ac:dyDescent="0.4">
      <c r="A23" s="30" t="s">
        <v>129</v>
      </c>
      <c r="B23" t="s">
        <v>262</v>
      </c>
      <c r="C23" t="s">
        <v>259</v>
      </c>
    </row>
    <row r="24" spans="1:5" x14ac:dyDescent="0.4">
      <c r="A24" t="s">
        <v>139</v>
      </c>
      <c r="B24" s="31">
        <v>3400000</v>
      </c>
      <c r="C24" s="31">
        <v>1400000</v>
      </c>
      <c r="D24" s="31">
        <v>3400000</v>
      </c>
      <c r="E24" s="31">
        <v>1400000</v>
      </c>
    </row>
    <row r="25" spans="1:5" x14ac:dyDescent="0.4">
      <c r="A25" t="s">
        <v>138</v>
      </c>
      <c r="B25" s="31">
        <v>3800000</v>
      </c>
      <c r="C25" s="31">
        <v>1600000</v>
      </c>
      <c r="D25" s="31">
        <v>3800000</v>
      </c>
      <c r="E25" s="31">
        <v>1600000</v>
      </c>
    </row>
    <row r="26" spans="1:5" x14ac:dyDescent="0.4">
      <c r="A26" t="s">
        <v>135</v>
      </c>
      <c r="B26" s="31">
        <v>3200000</v>
      </c>
      <c r="C26" s="31">
        <v>1400000</v>
      </c>
      <c r="D26" s="31">
        <v>3200000</v>
      </c>
      <c r="E26" s="31">
        <v>1400000</v>
      </c>
    </row>
    <row r="27" spans="1:5" x14ac:dyDescent="0.4">
      <c r="A27" t="s">
        <v>257</v>
      </c>
      <c r="B27" s="31">
        <v>3466666.6666666665</v>
      </c>
      <c r="C27" s="31">
        <v>1466666.6666666667</v>
      </c>
      <c r="D27" s="31">
        <v>3466666.6666666665</v>
      </c>
      <c r="E27" s="31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3"/>
  <sheetViews>
    <sheetView workbookViewId="0">
      <selection activeCell="H12" sqref="H12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41" t="s">
        <v>157</v>
      </c>
      <c r="B1" s="41"/>
      <c r="C1" s="41"/>
      <c r="D1" s="41"/>
      <c r="E1" s="41"/>
    </row>
    <row r="3" spans="1:5" x14ac:dyDescent="0.4">
      <c r="A3" s="12" t="s">
        <v>158</v>
      </c>
      <c r="B3" s="12" t="s">
        <v>159</v>
      </c>
      <c r="C3" s="12" t="s">
        <v>160</v>
      </c>
      <c r="D3" s="12" t="s">
        <v>161</v>
      </c>
      <c r="E3" s="12" t="s">
        <v>162</v>
      </c>
    </row>
    <row r="4" spans="1:5" x14ac:dyDescent="0.4">
      <c r="A4" s="12" t="s">
        <v>163</v>
      </c>
      <c r="B4" s="12">
        <v>65</v>
      </c>
      <c r="C4" s="12">
        <v>55</v>
      </c>
      <c r="D4" s="12">
        <v>80</v>
      </c>
      <c r="E4" s="32">
        <f>AVERAGE(B4,C4,D4)</f>
        <v>66.666666666666671</v>
      </c>
    </row>
    <row r="5" spans="1:5" x14ac:dyDescent="0.4">
      <c r="A5" s="12" t="s">
        <v>164</v>
      </c>
      <c r="B5" s="12">
        <v>75</v>
      </c>
      <c r="C5" s="12">
        <v>70</v>
      </c>
      <c r="D5" s="12">
        <v>60</v>
      </c>
      <c r="E5" s="32">
        <f t="shared" ref="E5:E13" si="0">AVERAGE(B5,C5,D5)</f>
        <v>68.333333333333329</v>
      </c>
    </row>
    <row r="6" spans="1:5" x14ac:dyDescent="0.4">
      <c r="A6" s="12" t="s">
        <v>165</v>
      </c>
      <c r="B6" s="12">
        <v>90</v>
      </c>
      <c r="C6" s="12">
        <v>95</v>
      </c>
      <c r="D6" s="12">
        <v>85</v>
      </c>
      <c r="E6" s="32">
        <f t="shared" si="0"/>
        <v>90</v>
      </c>
    </row>
    <row r="7" spans="1:5" x14ac:dyDescent="0.4">
      <c r="A7" s="12" t="s">
        <v>166</v>
      </c>
      <c r="B7" s="12">
        <v>80</v>
      </c>
      <c r="C7" s="12">
        <v>80</v>
      </c>
      <c r="D7" s="12">
        <v>85</v>
      </c>
      <c r="E7" s="32">
        <f t="shared" si="0"/>
        <v>81.666666666666671</v>
      </c>
    </row>
    <row r="8" spans="1:5" x14ac:dyDescent="0.4">
      <c r="A8" s="12" t="s">
        <v>167</v>
      </c>
      <c r="B8" s="12">
        <v>60</v>
      </c>
      <c r="C8" s="12">
        <v>45</v>
      </c>
      <c r="D8" s="12">
        <v>50</v>
      </c>
      <c r="E8" s="32">
        <f t="shared" si="0"/>
        <v>51.666666666666664</v>
      </c>
    </row>
    <row r="9" spans="1:5" x14ac:dyDescent="0.4">
      <c r="A9" s="12" t="s">
        <v>168</v>
      </c>
      <c r="B9" s="12">
        <v>40</v>
      </c>
      <c r="C9" s="12">
        <v>35</v>
      </c>
      <c r="D9" s="12">
        <v>50</v>
      </c>
      <c r="E9" s="32">
        <f t="shared" si="0"/>
        <v>41.666666666666664</v>
      </c>
    </row>
    <row r="10" spans="1:5" x14ac:dyDescent="0.4">
      <c r="A10" s="12" t="s">
        <v>169</v>
      </c>
      <c r="B10" s="12">
        <v>35</v>
      </c>
      <c r="C10" s="12">
        <v>40</v>
      </c>
      <c r="D10" s="12">
        <v>50</v>
      </c>
      <c r="E10" s="32">
        <f t="shared" si="0"/>
        <v>41.666666666666664</v>
      </c>
    </row>
    <row r="11" spans="1:5" x14ac:dyDescent="0.4">
      <c r="A11" s="12" t="s">
        <v>170</v>
      </c>
      <c r="B11" s="12">
        <v>85</v>
      </c>
      <c r="C11" s="12">
        <v>80</v>
      </c>
      <c r="D11" s="12">
        <v>70</v>
      </c>
      <c r="E11" s="32">
        <f t="shared" si="0"/>
        <v>78.333333333333329</v>
      </c>
    </row>
    <row r="12" spans="1:5" x14ac:dyDescent="0.4">
      <c r="A12" s="12" t="s">
        <v>171</v>
      </c>
      <c r="B12" s="12">
        <v>75</v>
      </c>
      <c r="C12" s="12">
        <v>90</v>
      </c>
      <c r="D12" s="12">
        <v>80</v>
      </c>
      <c r="E12" s="32">
        <f t="shared" si="0"/>
        <v>81.666666666666671</v>
      </c>
    </row>
    <row r="13" spans="1:5" x14ac:dyDescent="0.4">
      <c r="A13" s="12" t="s">
        <v>172</v>
      </c>
      <c r="B13" s="12">
        <v>65</v>
      </c>
      <c r="C13" s="12">
        <v>60</v>
      </c>
      <c r="D13" s="12">
        <v>50</v>
      </c>
      <c r="E13" s="32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8" r:id="rId4" name="Button 6">
              <controlPr defaultSize="0" print="0" autoFill="0" autoPict="0" macro="[0]!평균">
                <anchor moveWithCells="1" sizeWithCells="1">
                  <from>
                    <xdr:col>6</xdr:col>
                    <xdr:colOff>15240</xdr:colOff>
                    <xdr:row>1</xdr:row>
                    <xdr:rowOff>213360</xdr:rowOff>
                  </from>
                  <to>
                    <xdr:col>7</xdr:col>
                    <xdr:colOff>662940</xdr:colOff>
                    <xdr:row>4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8"/>
  <sheetViews>
    <sheetView tabSelected="1" topLeftCell="A10" workbookViewId="0">
      <selection activeCell="F28" sqref="F28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41" t="s">
        <v>173</v>
      </c>
      <c r="B1" s="41"/>
      <c r="C1" s="41"/>
      <c r="D1" s="41"/>
      <c r="E1" s="41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미르 정</cp:lastModifiedBy>
  <dcterms:created xsi:type="dcterms:W3CDTF">2023-04-27T08:01:32Z</dcterms:created>
  <dcterms:modified xsi:type="dcterms:W3CDTF">2026-08-09T08:18:19Z</dcterms:modified>
</cp:coreProperties>
</file>