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길벗컴활2급통합\정답\"/>
    </mc:Choice>
  </mc:AlternateContent>
  <xr:revisionPtr revIDLastSave="0" documentId="13_ncr:1_{8940E28D-0DC8-45D7-BAB9-74C8723744C5}" xr6:coauthVersionLast="47" xr6:coauthVersionMax="47" xr10:uidLastSave="{00000000-0000-0000-0000-000000000000}"/>
  <bookViews>
    <workbookView xWindow="-108" yWindow="-108" windowWidth="23256" windowHeight="12456" firstSheet="3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4" l="1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<sst xmlns="http://schemas.openxmlformats.org/spreadsheetml/2006/main" count="340" uniqueCount="254">
  <si>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</si>
  <si>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</si>
  <si>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</si>
  <si>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</si>
  <si>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</si>
  <si>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</si>
  <si>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</si>
  <si>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</si>
  <si>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</si>
  <si>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</si>
  <si>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</si>
  <si>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</si>
  <si>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</si>
  <si>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</si>
  <si>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</si>
  <si>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</si>
  <si>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</si>
  <si>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</si>
  <si>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</si>
  <si>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</si>
  <si>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</si>
  <si>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</si>
  <si>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</si>
  <si>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</si>
  <si>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</si>
  <si>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</si>
  <si>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</si>
  <si>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</si>
  <si>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</si>
  <si>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</si>
  <si>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</si>
  <si>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</si>
  <si>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</si>
  <si>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</si>
  <si>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</si>
  <si>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</si>
  <si>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</si>
  <si>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</si>
  <si>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</si>
  <si>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</si>
  <si>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</si>
  <si>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</si>
  <si>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</si>
  <si>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</si>
  <si>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</si>
  <si>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</si>
  <si>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</si>
  <si>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</si>
  <si>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</si>
  <si>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</si>
  <si>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</si>
  <si>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</si>
  <si>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</si>
  <si>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</si>
  <si>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</si>
  <si>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</si>
  <si>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</si>
  <si>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</si>
  <si>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</si>
  <si>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</si>
  <si>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</si>
  <si>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</si>
  <si>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</si>
  <si>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</si>
  <si>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</si>
  <si>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</si>
  <si>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</si>
  <si>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</si>
  <si>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</si>
  <si>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</si>
  <si>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</si>
  <si>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</si>
  <si>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</si>
  <si>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</si>
  <si>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</si>
  <si>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</si>
  <si>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</si>
  <si>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</si>
  <si>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</si>
  <si>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</si>
  <si>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</si>
  <si>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</si>
  <si>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</si>
  <si>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</si>
  <si>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</si>
  <si>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</si>
  <si>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</si>
  <si>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</si>
  <si>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</si>
  <si>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</si>
  <si>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</si>
  <si>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</si>
  <si>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</si>
  <si>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</si>
  <si>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</si>
  <si>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</si>
  <si>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</si>
  <si>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</si>
  <si>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</si>
  <si>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</si>
  <si>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</si>
  <si>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</si>
  <si>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</si>
  <si>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</si>
  <si>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</si>
  <si>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</si>
  <si>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</si>
  <si>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</si>
  <si>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</si>
  <si>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</si>
  <si>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</si>
  <si>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</si>
  <si>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</si>
  <si>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</si>
  <si>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</si>
  <si>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</si>
  <si>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</si>
  <si>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</si>
  <si>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</si>
  <si>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</si>
  <si>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</si>
  <si>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</si>
  <si>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</si>
  <si>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</si>
  <si>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</si>
  <si>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</si>
  <si>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</si>
  <si>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</si>
  <si>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</si>
  <si>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</si>
  <si>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</si>
  <si>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</si>
  <si>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</si>
  <si>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</si>
  <si>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</si>
  <si>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</si>
  <si>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</si>
  <si>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</si>
  <si>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</si>
  <si>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</si>
  <si>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</si>
  <si>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</si>
  <si>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</si>
  <si>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</si>
  <si>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</si>
  <si>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</si>
  <si>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</si>
  <si>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</si>
  <si>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</si>
  <si>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</si>
  <si>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</si>
  <si>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</si>
  <si>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</si>
  <si>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</si>
  <si>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</si>
  <si>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</si>
  <si>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</si>
  <si>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</si>
  <si>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</si>
  <si>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</si>
  <si>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</si>
  <si>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</si>
  <si>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</si>
  <si>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</si>
  <si>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</si>
  <si>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</si>
  <si>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</si>
  <si>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</si>
  <si>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</si>
  <si>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</si>
  <si>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</si>
  <si>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</si>
  <si>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</si>
  <si>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</si>
  <si>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</si>
  <si>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</si>
  <si>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</si>
  <si>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</si>
  <si>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</si>
  <si>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</si>
  <si>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</si>
  <si>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</si>
  <si>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</si>
  <si>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</si>
  <si>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</si>
  <si>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</si>
  <si>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</si>
  <si>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</si>
  <si>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</si>
  <si>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</si>
  <si>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</si>
  <si>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</si>
  <si>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</si>
  <si>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</si>
  <si>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</si>
  <si>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</si>
  <si>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</si>
  <si>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</si>
  <si>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</si>
  <si>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</si>
  <si>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</si>
  <si>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</si>
  <si>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</si>
  <si>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</si>
  <si>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</si>
  <si>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</si>
  <si>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</si>
  <si>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</si>
  <si>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</si>
  <si>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</si>
  <si>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등급</t>
    <phoneticPr fontId="1" type="noConversion"/>
  </si>
  <si>
    <t>가입년도</t>
    <phoneticPr fontId="1" type="noConversion"/>
  </si>
  <si>
    <t>2023년</t>
    <phoneticPr fontId="1" type="noConversion"/>
  </si>
  <si>
    <t>2017년</t>
    <phoneticPr fontId="1" type="noConversion"/>
  </si>
  <si>
    <t>2022년</t>
    <phoneticPr fontId="1" type="noConversion"/>
  </si>
  <si>
    <t>2024년</t>
    <phoneticPr fontId="1" type="noConversion"/>
  </si>
  <si>
    <t>2020년</t>
    <phoneticPr fontId="1" type="noConversion"/>
  </si>
  <si>
    <t>2016년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</si>
  <si>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</si>
  <si>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</si>
  <si>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</si>
  <si>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</si>
  <si>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</si>
  <si>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</si>
  <si>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배하준</t>
    <phoneticPr fontId="1" type="noConversion"/>
  </si>
  <si>
    <t>이채성</t>
    <phoneticPr fontId="1" type="noConversion"/>
  </si>
  <si>
    <t>장서명</t>
    <phoneticPr fontId="1" type="noConversion"/>
  </si>
  <si>
    <t>young99</t>
    <phoneticPr fontId="1" type="noConversion"/>
  </si>
  <si>
    <t>boys7477</t>
    <phoneticPr fontId="1" type="noConversion"/>
  </si>
  <si>
    <t>lee1133</t>
    <phoneticPr fontId="1" type="noConversion"/>
  </si>
  <si>
    <t>shkim55</t>
    <phoneticPr fontId="1" type="noConversion"/>
  </si>
  <si>
    <t>star2008</t>
    <phoneticPr fontId="1" type="noConversion"/>
  </si>
  <si>
    <t>sj1524</t>
    <phoneticPr fontId="1" type="noConversion"/>
  </si>
  <si>
    <t>카테고리</t>
    <phoneticPr fontId="1" type="noConversion"/>
  </si>
  <si>
    <t>평점</t>
    <phoneticPr fontId="1" type="noConversion"/>
  </si>
  <si>
    <t>구분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</si>
  <si>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</si>
  <si>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</si>
  <si>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</si>
  <si>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</si>
  <si>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</si>
  <si>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</si>
  <si>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</si>
  <si>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SEC 날짜 2026-02-11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</si>
  <si>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</si>
  <si>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</si>
  <si>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</si>
  <si>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</si>
  <si>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</si>
  <si>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</si>
  <si>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</si>
  <si>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</si>
  <si>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&lt;&gt;미스터리</t>
    <phoneticPr fontId="1" type="noConversion"/>
  </si>
  <si>
    <t>적립포인트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</si>
</sst>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_);[Red]\(0\)"/>
    <numFmt numFmtId="178" formatCode="#,##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7" fontId="0" fillId="0" borderId="0" xfId="0" pivotButton="1" applyNumberFormat="1">
      <alignment vertical="center"/>
    </xf>
    <xf numFmtId="177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 indent="1"/>
    </xf>
    <xf numFmtId="178" fontId="0" fillId="0" borderId="9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11"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10768"/>
        <c:axId val="726907168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7269071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6910768"/>
        <c:crosses val="max"/>
        <c:crossBetween val="between"/>
      </c:valAx>
      <c:catAx>
        <c:axId val="72691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90716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0</xdr:rowOff>
        </xdr:from>
        <xdr:to>
          <xdr:col>7</xdr:col>
          <xdr:colOff>640080</xdr:colOff>
          <xdr:row>3</xdr:row>
          <xdr:rowOff>198120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624840</xdr:colOff>
      <xdr:row>5</xdr:row>
      <xdr:rowOff>30480</xdr:rowOff>
    </xdr:from>
    <xdr:to>
      <xdr:col>7</xdr:col>
      <xdr:colOff>647700</xdr:colOff>
      <xdr:row>6</xdr:row>
      <xdr:rowOff>205740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6E272FD6-7DFC-7C85-1470-BC230D17385C}"/>
            </a:ext>
          </a:extLst>
        </xdr:cNvPr>
        <xdr:cNvSpPr/>
      </xdr:nvSpPr>
      <xdr:spPr>
        <a:xfrm>
          <a:off x="4023360" y="1181100"/>
          <a:ext cx="1363980" cy="3962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C" refreshedDate="46064.937301504629" createdVersion="8" refreshedVersion="8" minRefreshableVersion="3" recordCount="13" xr:uid="{3657A99B-F4FE-44DB-B55D-1D478F5FB48F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하"/>
        <s v="지상-1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0"/>
    <s v="51나7326"/>
    <x v="1"/>
    <d v="1899-12-30T10:15:00"/>
    <d v="1899-12-30T12:52:00"/>
    <n v="2000"/>
    <n v="8295"/>
    <n v="6295"/>
  </r>
  <r>
    <x v="0"/>
    <s v="22가3590"/>
    <x v="1"/>
    <d v="1899-12-30T10:25:00"/>
    <d v="1899-12-30T11:30:00"/>
    <n v="2000"/>
    <n v="3675"/>
    <n v="1675"/>
  </r>
  <r>
    <x v="0"/>
    <s v="86가4414"/>
    <x v="0"/>
    <d v="1899-12-30T11:46:00"/>
    <d v="1899-12-30T12:27:00"/>
    <n v="2000"/>
    <n v="2835"/>
    <n v="835"/>
  </r>
  <r>
    <x v="0"/>
    <s v="32다5229"/>
    <x v="0"/>
    <d v="1899-12-30T13:40:00"/>
    <d v="1899-12-30T15:07:00"/>
    <n v="1000"/>
    <n v="5845"/>
    <n v="4845"/>
  </r>
  <r>
    <x v="1"/>
    <s v="43가6770"/>
    <x v="0"/>
    <d v="1899-12-30T09:19:00"/>
    <d v="1899-12-30T10:47:00"/>
    <n v="4000"/>
    <n v="4480"/>
    <n v="480"/>
  </r>
  <r>
    <x v="1"/>
    <s v="38나9193"/>
    <x v="2"/>
    <d v="1899-12-30T10:40:00"/>
    <d v="1899-12-30T20:50:00"/>
    <n v="4000"/>
    <n v="35350"/>
    <n v="31350"/>
  </r>
  <r>
    <x v="1"/>
    <s v="83허1845"/>
    <x v="2"/>
    <d v="1899-12-30T15:34:00"/>
    <d v="1899-12-30T18:53:00"/>
    <n v="3000"/>
    <n v="11165"/>
    <n v="8165"/>
  </r>
  <r>
    <x v="2"/>
    <s v="69가8432"/>
    <x v="2"/>
    <d v="1899-12-30T09:39:00"/>
    <d v="1899-12-30T13:27:00"/>
    <n v="3000"/>
    <n v="13580"/>
    <n v="10580"/>
  </r>
  <r>
    <x v="2"/>
    <s v="37나2896"/>
    <x v="1"/>
    <d v="1899-12-30T11:45:00"/>
    <d v="1899-12-30T20:21:00"/>
    <n v="3000"/>
    <n v="30660"/>
    <n v="27660"/>
  </r>
  <r>
    <x v="2"/>
    <s v="15사5249"/>
    <x v="2"/>
    <d v="1899-12-30T12:31:00"/>
    <d v="1899-12-30T21:55:00"/>
    <n v="3000"/>
    <n v="32340"/>
    <n v="29340"/>
  </r>
  <r>
    <x v="2"/>
    <s v="67다4634"/>
    <x v="1"/>
    <d v="1899-12-30T13:57:00"/>
    <d v="1899-12-30T14:31:00"/>
    <n v="2000"/>
    <n v="2590"/>
    <n v="590"/>
  </r>
  <r>
    <x v="2"/>
    <s v="96가1887"/>
    <x v="1"/>
    <d v="1899-12-30T14:10:00"/>
    <d v="1899-12-30T19:51:00"/>
    <n v="2000"/>
    <n v="18935"/>
    <n v="169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13B7F9-8EA8-4967-A398-785C8224A378}" name="피벗 테이블1" cacheId="1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2"/>
        <item x="0"/>
        <item x="1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formats count="11"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2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sheetPr codeName="Sheet1"/>
  <dimension ref="A1:E9"/>
  <sheetViews>
    <sheetView workbookViewId="0">
      <selection activeCell="E3" sqref="E3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208</v>
      </c>
      <c r="B3" s="1" t="s">
        <v>209</v>
      </c>
      <c r="C3" s="1" t="s">
        <v>210</v>
      </c>
      <c r="D3" s="1" t="s">
        <v>211</v>
      </c>
      <c r="E3" s="1" t="s">
        <v>253</v>
      </c>
    </row>
    <row r="4" spans="1:5" x14ac:dyDescent="0.4">
      <c r="A4" s="1" t="s">
        <v>221</v>
      </c>
      <c r="B4" s="1" t="s">
        <v>232</v>
      </c>
      <c r="C4" s="1" t="s">
        <v>218</v>
      </c>
      <c r="D4" s="1" t="s">
        <v>217</v>
      </c>
      <c r="E4" s="2">
        <v>168000</v>
      </c>
    </row>
    <row r="5" spans="1:5" x14ac:dyDescent="0.4">
      <c r="A5" s="1" t="s">
        <v>222</v>
      </c>
      <c r="B5" s="1" t="s">
        <v>231</v>
      </c>
      <c r="C5" s="1" t="s">
        <v>219</v>
      </c>
      <c r="D5" s="1" t="s">
        <v>216</v>
      </c>
      <c r="E5" s="2">
        <v>71000</v>
      </c>
    </row>
    <row r="6" spans="1:5" x14ac:dyDescent="0.4">
      <c r="A6" s="1" t="s">
        <v>223</v>
      </c>
      <c r="B6" s="1" t="s">
        <v>230</v>
      </c>
      <c r="C6" s="1" t="s">
        <v>220</v>
      </c>
      <c r="D6" s="1" t="s">
        <v>215</v>
      </c>
      <c r="E6" s="2">
        <v>16000</v>
      </c>
    </row>
    <row r="7" spans="1:5" x14ac:dyDescent="0.4">
      <c r="A7" s="1" t="s">
        <v>225</v>
      </c>
      <c r="B7" s="1" t="s">
        <v>229</v>
      </c>
      <c r="C7" s="1" t="s">
        <v>220</v>
      </c>
      <c r="D7" s="1" t="s">
        <v>214</v>
      </c>
      <c r="E7" s="2">
        <v>49000</v>
      </c>
    </row>
    <row r="8" spans="1:5" x14ac:dyDescent="0.4">
      <c r="A8" s="1" t="s">
        <v>224</v>
      </c>
      <c r="B8" s="1" t="s">
        <v>228</v>
      </c>
      <c r="C8" s="1" t="s">
        <v>218</v>
      </c>
      <c r="D8" s="1" t="s">
        <v>213</v>
      </c>
      <c r="E8" s="2">
        <v>125000</v>
      </c>
    </row>
    <row r="9" spans="1:5" x14ac:dyDescent="0.4">
      <c r="A9" s="1" t="s">
        <v>226</v>
      </c>
      <c r="B9" s="1" t="s">
        <v>227</v>
      </c>
      <c r="C9" s="1" t="s">
        <v>220</v>
      </c>
      <c r="D9" s="1" t="s">
        <v>212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sheetPr codeName="Sheet2"/>
  <dimension ref="A1:G12"/>
  <sheetViews>
    <sheetView workbookViewId="0">
      <selection activeCell="G4" sqref="G4:G12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38" t="s">
        <v>7</v>
      </c>
      <c r="B1" s="38"/>
      <c r="C1" s="38"/>
      <c r="D1" s="38"/>
      <c r="E1" s="38"/>
      <c r="F1" s="38"/>
      <c r="G1" s="38"/>
    </row>
    <row r="2" spans="1:7" ht="18.600000000000001" thickTop="1" thickBot="1" x14ac:dyDescent="0.45"/>
    <row r="3" spans="1:7" x14ac:dyDescent="0.4">
      <c r="A3" s="16" t="s">
        <v>2</v>
      </c>
      <c r="B3" s="17" t="s">
        <v>8</v>
      </c>
      <c r="C3" s="17" t="s">
        <v>5</v>
      </c>
      <c r="D3" s="17" t="s">
        <v>3</v>
      </c>
      <c r="E3" s="17" t="s">
        <v>4</v>
      </c>
      <c r="F3" s="17" t="s">
        <v>20</v>
      </c>
      <c r="G3" s="18" t="s">
        <v>6</v>
      </c>
    </row>
    <row r="4" spans="1:7" x14ac:dyDescent="0.4">
      <c r="A4" s="19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52">
        <v>5634.5164000000004</v>
      </c>
    </row>
    <row r="5" spans="1:7" x14ac:dyDescent="0.4">
      <c r="A5" s="19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52">
        <v>3254.4580999999998</v>
      </c>
    </row>
    <row r="6" spans="1:7" x14ac:dyDescent="0.4">
      <c r="A6" s="19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52">
        <v>6257.9633000000003</v>
      </c>
    </row>
    <row r="7" spans="1:7" x14ac:dyDescent="0.4">
      <c r="A7" s="19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52">
        <v>6542.8546999999999</v>
      </c>
    </row>
    <row r="8" spans="1:7" x14ac:dyDescent="0.4">
      <c r="A8" s="19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52">
        <v>3063.2651000000001</v>
      </c>
    </row>
    <row r="9" spans="1:7" x14ac:dyDescent="0.4">
      <c r="A9" s="19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52">
        <v>1807.9087999999999</v>
      </c>
    </row>
    <row r="10" spans="1:7" x14ac:dyDescent="0.4">
      <c r="A10" s="19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52">
        <v>2648.5214000000001</v>
      </c>
    </row>
    <row r="11" spans="1:7" x14ac:dyDescent="0.4">
      <c r="A11" s="19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52">
        <v>5771.6908000000003</v>
      </c>
    </row>
    <row r="12" spans="1:7" ht="18" thickBot="1" x14ac:dyDescent="0.45">
      <c r="A12" s="20">
        <v>819900</v>
      </c>
      <c r="B12" s="21">
        <v>45358</v>
      </c>
      <c r="C12" s="22" t="s">
        <v>11</v>
      </c>
      <c r="D12" s="22" t="s">
        <v>9</v>
      </c>
      <c r="E12" s="22">
        <v>49</v>
      </c>
      <c r="F12" s="22">
        <v>5</v>
      </c>
      <c r="G12" s="53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sheetPr codeName="Sheet3"/>
  <dimension ref="A1:M15"/>
  <sheetViews>
    <sheetView workbookViewId="0">
      <selection activeCell="H5" sqref="H5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39" t="s">
        <v>21</v>
      </c>
      <c r="B1" s="39"/>
      <c r="C1" s="39"/>
      <c r="D1" s="39"/>
      <c r="E1" s="39"/>
      <c r="F1" s="39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233</v>
      </c>
      <c r="I3" s="1" t="s">
        <v>234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252</v>
      </c>
      <c r="I4" s="1"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  <c r="H11" s="43"/>
      <c r="I11" s="43"/>
      <c r="J11" s="44"/>
      <c r="K11" s="43"/>
      <c r="L11" s="43"/>
      <c r="M11" s="43"/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sheetPr codeName="Sheet4"/>
  <dimension ref="A1:L36"/>
  <sheetViews>
    <sheetView topLeftCell="A7" workbookViewId="0">
      <selection activeCell="M22" sqref="M22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5" t="s">
        <v>198</v>
      </c>
      <c r="B1" s="11" t="s">
        <v>199</v>
      </c>
      <c r="G1" s="15" t="s">
        <v>200</v>
      </c>
      <c r="H1" s="11" t="s">
        <v>201</v>
      </c>
    </row>
    <row r="2" spans="1:11" x14ac:dyDescent="0.4">
      <c r="A2" s="3" t="s">
        <v>116</v>
      </c>
      <c r="B2" s="3" t="s">
        <v>117</v>
      </c>
      <c r="C2" s="3" t="s">
        <v>118</v>
      </c>
      <c r="D2" s="3" t="s">
        <v>119</v>
      </c>
      <c r="E2" s="3" t="s">
        <v>120</v>
      </c>
      <c r="G2" s="3" t="s">
        <v>130</v>
      </c>
      <c r="H2" s="3" t="s">
        <v>5</v>
      </c>
      <c r="I2" s="3" t="s">
        <v>131</v>
      </c>
      <c r="J2" s="3" t="s">
        <v>132</v>
      </c>
      <c r="K2" s="14" t="s">
        <v>133</v>
      </c>
    </row>
    <row r="3" spans="1:11" x14ac:dyDescent="0.4">
      <c r="A3" s="3" t="s">
        <v>121</v>
      </c>
      <c r="B3" s="3" t="s">
        <v>123</v>
      </c>
      <c r="C3" s="3">
        <v>2.75</v>
      </c>
      <c r="D3" s="3">
        <v>275</v>
      </c>
      <c r="E3" s="3">
        <v>4.75</v>
      </c>
      <c r="G3" s="3">
        <v>24020352</v>
      </c>
      <c r="H3" s="3" t="s">
        <v>137</v>
      </c>
      <c r="I3" s="13">
        <v>2.87</v>
      </c>
      <c r="J3" s="10">
        <v>3580000</v>
      </c>
      <c r="K3" s="10"/>
    </row>
    <row r="4" spans="1:11" x14ac:dyDescent="0.4">
      <c r="A4" s="3" t="s">
        <v>122</v>
      </c>
      <c r="B4" s="3" t="s">
        <v>128</v>
      </c>
      <c r="C4" s="3">
        <v>1.83</v>
      </c>
      <c r="D4" s="3">
        <v>239</v>
      </c>
      <c r="E4" s="3">
        <v>3.81</v>
      </c>
      <c r="G4" s="3">
        <v>24020967</v>
      </c>
      <c r="H4" s="3" t="s">
        <v>138</v>
      </c>
      <c r="I4" s="13">
        <v>4.12</v>
      </c>
      <c r="J4" s="10">
        <v>3600000</v>
      </c>
      <c r="K4" s="10"/>
    </row>
    <row r="5" spans="1:11" x14ac:dyDescent="0.4">
      <c r="A5" s="3" t="s">
        <v>122</v>
      </c>
      <c r="B5" s="3" t="s">
        <v>129</v>
      </c>
      <c r="C5" s="3">
        <v>2.14</v>
      </c>
      <c r="D5" s="3">
        <v>302</v>
      </c>
      <c r="E5" s="3">
        <v>2.94</v>
      </c>
      <c r="G5" s="3">
        <v>23080108</v>
      </c>
      <c r="H5" s="3" t="s">
        <v>139</v>
      </c>
      <c r="I5" s="13">
        <v>3.76</v>
      </c>
      <c r="J5" s="10">
        <v>4150000</v>
      </c>
      <c r="K5" s="10"/>
    </row>
    <row r="6" spans="1:11" x14ac:dyDescent="0.4">
      <c r="A6" s="3" t="s">
        <v>121</v>
      </c>
      <c r="B6" s="3" t="s">
        <v>126</v>
      </c>
      <c r="C6" s="3">
        <v>3.23</v>
      </c>
      <c r="D6" s="3">
        <v>261</v>
      </c>
      <c r="E6" s="3">
        <v>5.62</v>
      </c>
      <c r="G6" s="3">
        <v>24020135</v>
      </c>
      <c r="H6" s="3" t="s">
        <v>140</v>
      </c>
      <c r="I6" s="13">
        <v>4.3</v>
      </c>
      <c r="J6" s="10">
        <v>3860000</v>
      </c>
      <c r="K6" s="10"/>
    </row>
    <row r="7" spans="1:11" x14ac:dyDescent="0.4">
      <c r="A7" s="3" t="s">
        <v>121</v>
      </c>
      <c r="B7" s="3" t="s">
        <v>125</v>
      </c>
      <c r="C7" s="3">
        <v>1.98</v>
      </c>
      <c r="D7" s="3">
        <v>225</v>
      </c>
      <c r="E7" s="3">
        <v>3.27</v>
      </c>
      <c r="G7" s="3">
        <v>23080579</v>
      </c>
      <c r="H7" s="3" t="s">
        <v>141</v>
      </c>
      <c r="I7" s="13">
        <v>2.5299999999999998</v>
      </c>
      <c r="J7" s="10">
        <v>4270000</v>
      </c>
      <c r="K7" s="10"/>
    </row>
    <row r="8" spans="1:11" x14ac:dyDescent="0.4">
      <c r="A8" s="3" t="s">
        <v>122</v>
      </c>
      <c r="B8" s="3" t="s">
        <v>127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142</v>
      </c>
      <c r="I8" s="13">
        <v>3.45</v>
      </c>
      <c r="J8" s="10">
        <v>3750000</v>
      </c>
      <c r="K8" s="10"/>
    </row>
    <row r="9" spans="1:11" x14ac:dyDescent="0.4">
      <c r="A9" s="3" t="s">
        <v>121</v>
      </c>
      <c r="B9" s="3" t="s">
        <v>124</v>
      </c>
      <c r="C9" s="3">
        <v>3.06</v>
      </c>
      <c r="D9" s="3">
        <v>238</v>
      </c>
      <c r="E9" s="3">
        <v>2.76</v>
      </c>
      <c r="G9" s="3">
        <v>24020608</v>
      </c>
      <c r="H9" s="3" t="s">
        <v>143</v>
      </c>
      <c r="I9" s="13">
        <v>3.89</v>
      </c>
      <c r="J9" s="10">
        <v>3670000</v>
      </c>
      <c r="K9" s="10"/>
    </row>
    <row r="10" spans="1:11" x14ac:dyDescent="0.4">
      <c r="A10" s="3"/>
      <c r="B10" s="40" t="s">
        <v>115</v>
      </c>
      <c r="C10" s="41"/>
      <c r="D10" s="42"/>
      <c r="E10" s="3"/>
      <c r="G10" s="3">
        <v>23080774</v>
      </c>
      <c r="H10" s="3" t="s">
        <v>144</v>
      </c>
      <c r="I10" s="13">
        <v>4.26</v>
      </c>
      <c r="J10" s="10">
        <v>4590000</v>
      </c>
      <c r="K10" s="10"/>
    </row>
    <row r="11" spans="1:11" x14ac:dyDescent="0.4">
      <c r="A11" s="3"/>
      <c r="G11" s="1"/>
      <c r="H11" s="1"/>
      <c r="I11" s="1"/>
      <c r="J11" s="1"/>
      <c r="K11" s="1"/>
    </row>
    <row r="12" spans="1:11" x14ac:dyDescent="0.4">
      <c r="G12" t="s">
        <v>134</v>
      </c>
    </row>
    <row r="13" spans="1:11" x14ac:dyDescent="0.4">
      <c r="G13" s="3" t="s">
        <v>135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136</v>
      </c>
      <c r="H14" s="12">
        <v>1</v>
      </c>
      <c r="I14" s="12">
        <v>0.8</v>
      </c>
      <c r="J14" s="12">
        <v>0.6</v>
      </c>
      <c r="K14" s="12">
        <v>0</v>
      </c>
    </row>
    <row r="16" spans="1:11" x14ac:dyDescent="0.4">
      <c r="A16" s="15" t="s">
        <v>202</v>
      </c>
      <c r="B16" s="11" t="s">
        <v>203</v>
      </c>
      <c r="G16" s="15" t="s">
        <v>204</v>
      </c>
      <c r="H16" s="11" t="s">
        <v>205</v>
      </c>
    </row>
    <row r="17" spans="1:12" x14ac:dyDescent="0.4">
      <c r="A17" s="3" t="s">
        <v>145</v>
      </c>
      <c r="B17" s="3" t="s">
        <v>146</v>
      </c>
      <c r="C17" s="3" t="s">
        <v>147</v>
      </c>
      <c r="D17" s="14" t="s">
        <v>148</v>
      </c>
      <c r="G17" s="3" t="s">
        <v>5</v>
      </c>
      <c r="H17" s="3" t="s">
        <v>157</v>
      </c>
      <c r="I17" s="3" t="s">
        <v>158</v>
      </c>
      <c r="J17" s="3" t="s">
        <v>159</v>
      </c>
      <c r="K17" s="3" t="s">
        <v>160</v>
      </c>
      <c r="L17" s="14" t="s">
        <v>161</v>
      </c>
    </row>
    <row r="18" spans="1:12" x14ac:dyDescent="0.4">
      <c r="A18" s="3" t="s">
        <v>149</v>
      </c>
      <c r="B18" s="5">
        <v>43252500</v>
      </c>
      <c r="C18" s="5">
        <v>36765300</v>
      </c>
      <c r="D18" s="3" t="str">
        <f>IF($B18&gt;=MEDIAN($B$18:$B$25),"주요수출국","")</f>
        <v/>
      </c>
      <c r="G18" s="3" t="s">
        <v>162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 INT(AVERAGE(H18:K18)),"기초수업대상","초급수업대상","중급수업대상","")</f>
        <v>중급수업대상</v>
      </c>
    </row>
    <row r="19" spans="1:12" x14ac:dyDescent="0.4">
      <c r="A19" s="3" t="s">
        <v>150</v>
      </c>
      <c r="B19" s="5">
        <v>63824100</v>
      </c>
      <c r="C19" s="5">
        <v>54551000</v>
      </c>
      <c r="D19" s="3" t="str">
        <f t="shared" ref="D19:D25" si="0">IF($B19&gt;=MEDIAN($B$18:$B$25),"주요수출국","")</f>
        <v>주요수출국</v>
      </c>
      <c r="G19" s="3" t="s">
        <v>163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1">CHOOSE( INT(AVERAGE(H19:K19)),"기초수업대상","초급수업대상","중급수업대상","")</f>
        <v>초급수업대상</v>
      </c>
    </row>
    <row r="20" spans="1:12" x14ac:dyDescent="0.4">
      <c r="A20" s="3" t="s">
        <v>151</v>
      </c>
      <c r="B20" s="5">
        <v>34280000</v>
      </c>
      <c r="C20" s="5">
        <v>41045900</v>
      </c>
      <c r="D20" s="3" t="str">
        <f t="shared" si="0"/>
        <v/>
      </c>
      <c r="G20" s="3" t="s">
        <v>164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1"/>
        <v/>
      </c>
    </row>
    <row r="21" spans="1:12" x14ac:dyDescent="0.4">
      <c r="A21" s="3" t="s">
        <v>152</v>
      </c>
      <c r="B21" s="5">
        <v>75360200</v>
      </c>
      <c r="C21" s="5">
        <v>65657000</v>
      </c>
      <c r="D21" s="3" t="str">
        <f t="shared" si="0"/>
        <v>주요수출국</v>
      </c>
      <c r="G21" s="3" t="s">
        <v>165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1"/>
        <v>중급수업대상</v>
      </c>
    </row>
    <row r="22" spans="1:12" x14ac:dyDescent="0.4">
      <c r="A22" s="3" t="s">
        <v>153</v>
      </c>
      <c r="B22" s="5">
        <v>84822400</v>
      </c>
      <c r="C22" s="5">
        <v>97853300</v>
      </c>
      <c r="D22" s="3" t="str">
        <f t="shared" si="0"/>
        <v>주요수출국</v>
      </c>
      <c r="G22" s="3" t="s">
        <v>166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1"/>
        <v/>
      </c>
    </row>
    <row r="23" spans="1:12" x14ac:dyDescent="0.4">
      <c r="A23" s="3" t="s">
        <v>154</v>
      </c>
      <c r="B23" s="5">
        <v>52461000</v>
      </c>
      <c r="C23" s="5">
        <v>44592000</v>
      </c>
      <c r="D23" s="3" t="str">
        <f t="shared" si="0"/>
        <v/>
      </c>
      <c r="G23" s="3" t="s">
        <v>167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1"/>
        <v>기초수업대상</v>
      </c>
    </row>
    <row r="24" spans="1:12" x14ac:dyDescent="0.4">
      <c r="A24" s="3" t="s">
        <v>155</v>
      </c>
      <c r="B24" s="5">
        <v>69021000</v>
      </c>
      <c r="C24" s="5">
        <v>83487400</v>
      </c>
      <c r="D24" s="3" t="str">
        <f t="shared" si="0"/>
        <v>주요수출국</v>
      </c>
      <c r="G24" s="3" t="s">
        <v>168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1"/>
        <v/>
      </c>
    </row>
    <row r="25" spans="1:12" x14ac:dyDescent="0.4">
      <c r="A25" s="3" t="s">
        <v>156</v>
      </c>
      <c r="B25" s="5">
        <v>49240000</v>
      </c>
      <c r="C25" s="5">
        <v>58104900</v>
      </c>
      <c r="D25" s="3" t="str">
        <f t="shared" si="0"/>
        <v/>
      </c>
      <c r="G25" s="3" t="s">
        <v>169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1"/>
        <v>초급수업대상</v>
      </c>
    </row>
    <row r="27" spans="1:12" x14ac:dyDescent="0.4">
      <c r="A27" s="15" t="s">
        <v>206</v>
      </c>
      <c r="B27" s="11" t="s">
        <v>207</v>
      </c>
    </row>
    <row r="28" spans="1:12" x14ac:dyDescent="0.4">
      <c r="A28" s="3" t="s">
        <v>170</v>
      </c>
      <c r="B28" s="3" t="s">
        <v>171</v>
      </c>
      <c r="C28" s="3" t="s">
        <v>172</v>
      </c>
      <c r="D28" s="3" t="s">
        <v>173</v>
      </c>
      <c r="E28" s="3" t="s">
        <v>174</v>
      </c>
      <c r="F28" s="3" t="s">
        <v>175</v>
      </c>
    </row>
    <row r="29" spans="1:12" x14ac:dyDescent="0.4">
      <c r="A29" s="3">
        <v>3333</v>
      </c>
      <c r="B29" s="3" t="s">
        <v>177</v>
      </c>
      <c r="C29" s="4">
        <v>45356</v>
      </c>
      <c r="D29" s="3" t="s">
        <v>196</v>
      </c>
      <c r="E29" s="3" t="s">
        <v>184</v>
      </c>
      <c r="F29" s="5">
        <v>16900</v>
      </c>
    </row>
    <row r="30" spans="1:12" x14ac:dyDescent="0.4">
      <c r="A30" s="3">
        <v>1111</v>
      </c>
      <c r="B30" s="3" t="s">
        <v>181</v>
      </c>
      <c r="C30" s="4">
        <v>45358</v>
      </c>
      <c r="D30" s="3" t="s">
        <v>193</v>
      </c>
      <c r="E30" s="3" t="s">
        <v>185</v>
      </c>
      <c r="F30" s="5">
        <v>24500</v>
      </c>
    </row>
    <row r="31" spans="1:12" x14ac:dyDescent="0.4">
      <c r="A31" s="3">
        <v>2222</v>
      </c>
      <c r="B31" s="3" t="s">
        <v>182</v>
      </c>
      <c r="C31" s="4">
        <v>45361</v>
      </c>
      <c r="D31" s="3" t="s">
        <v>191</v>
      </c>
      <c r="E31" s="3" t="s">
        <v>186</v>
      </c>
      <c r="F31" s="5">
        <v>18300</v>
      </c>
    </row>
    <row r="32" spans="1:12" x14ac:dyDescent="0.4">
      <c r="A32" s="3">
        <v>3333</v>
      </c>
      <c r="B32" s="3" t="s">
        <v>178</v>
      </c>
      <c r="C32" s="4">
        <v>45364</v>
      </c>
      <c r="D32" s="3" t="s">
        <v>197</v>
      </c>
      <c r="E32" s="3" t="s">
        <v>187</v>
      </c>
      <c r="F32" s="5">
        <v>15200</v>
      </c>
    </row>
    <row r="33" spans="1:6" x14ac:dyDescent="0.4">
      <c r="A33" s="3">
        <v>1111</v>
      </c>
      <c r="B33" s="3" t="s">
        <v>179</v>
      </c>
      <c r="C33" s="4">
        <v>45369</v>
      </c>
      <c r="D33" s="3" t="s">
        <v>194</v>
      </c>
      <c r="E33" s="3" t="s">
        <v>188</v>
      </c>
      <c r="F33" s="5">
        <v>19000</v>
      </c>
    </row>
    <row r="34" spans="1:6" x14ac:dyDescent="0.4">
      <c r="A34" s="3">
        <v>1111</v>
      </c>
      <c r="B34" s="3" t="s">
        <v>180</v>
      </c>
      <c r="C34" s="4">
        <v>45375</v>
      </c>
      <c r="D34" s="3" t="s">
        <v>195</v>
      </c>
      <c r="E34" s="3" t="s">
        <v>189</v>
      </c>
      <c r="F34" s="5">
        <v>21600</v>
      </c>
    </row>
    <row r="35" spans="1:6" x14ac:dyDescent="0.4">
      <c r="A35" s="3">
        <v>2222</v>
      </c>
      <c r="B35" s="3" t="s">
        <v>183</v>
      </c>
      <c r="C35" s="4">
        <v>45378</v>
      </c>
      <c r="D35" s="3" t="s">
        <v>192</v>
      </c>
      <c r="E35" s="3" t="s">
        <v>190</v>
      </c>
      <c r="F35" s="5">
        <v>17500</v>
      </c>
    </row>
    <row r="36" spans="1:6" x14ac:dyDescent="0.4">
      <c r="A36" s="40" t="s">
        <v>176</v>
      </c>
      <c r="B36" s="41"/>
      <c r="C36" s="41"/>
      <c r="D36" s="41"/>
      <c r="E36" s="42"/>
      <c r="F36" s="3"/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sheetPr codeName="Sheet5"/>
  <dimension ref="A1:H30"/>
  <sheetViews>
    <sheetView topLeftCell="A13" workbookViewId="0">
      <selection activeCell="F26" sqref="F26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5" width="8.19921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45" t="s">
        <v>45</v>
      </c>
      <c r="B1" s="45"/>
      <c r="C1" s="45"/>
      <c r="D1" s="45"/>
      <c r="E1" s="45"/>
      <c r="F1" s="45"/>
      <c r="G1" s="45"/>
      <c r="H1" s="45"/>
    </row>
    <row r="2" spans="1:8" x14ac:dyDescent="0.4">
      <c r="A2" s="46"/>
      <c r="B2" s="46"/>
      <c r="C2" s="46"/>
      <c r="D2" s="46"/>
      <c r="E2" s="46"/>
      <c r="F2" s="46"/>
      <c r="G2" s="46"/>
      <c r="H2" s="46"/>
    </row>
    <row r="3" spans="1:8" x14ac:dyDescent="0.4">
      <c r="A3" s="47" t="s">
        <v>235</v>
      </c>
      <c r="B3" s="47" t="s">
        <v>46</v>
      </c>
      <c r="C3" s="47" t="s">
        <v>49</v>
      </c>
      <c r="D3" s="47" t="s">
        <v>47</v>
      </c>
      <c r="E3" s="47" t="s">
        <v>48</v>
      </c>
      <c r="F3" s="47" t="s">
        <v>50</v>
      </c>
      <c r="G3" s="47" t="s">
        <v>51</v>
      </c>
      <c r="H3" s="47" t="s">
        <v>52</v>
      </c>
    </row>
    <row r="4" spans="1:8" x14ac:dyDescent="0.4">
      <c r="A4" s="47" t="s">
        <v>53</v>
      </c>
      <c r="B4" s="47" t="s">
        <v>66</v>
      </c>
      <c r="C4" s="47" t="s">
        <v>54</v>
      </c>
      <c r="D4" s="47">
        <v>0.30486111111111108</v>
      </c>
      <c r="E4" s="47">
        <v>0.51388888888888895</v>
      </c>
      <c r="F4" s="48">
        <v>3000</v>
      </c>
      <c r="G4" s="48">
        <v>17535</v>
      </c>
      <c r="H4" s="48">
        <v>14535</v>
      </c>
    </row>
    <row r="5" spans="1:8" x14ac:dyDescent="0.4">
      <c r="A5" s="47" t="s">
        <v>53</v>
      </c>
      <c r="B5" s="47" t="s">
        <v>65</v>
      </c>
      <c r="C5" s="47" t="s">
        <v>59</v>
      </c>
      <c r="D5" s="47">
        <v>0.42708333333333331</v>
      </c>
      <c r="E5" s="47">
        <v>0.53611111111111109</v>
      </c>
      <c r="F5" s="48">
        <v>2000</v>
      </c>
      <c r="G5" s="48">
        <v>8295</v>
      </c>
      <c r="H5" s="48">
        <v>6295</v>
      </c>
    </row>
    <row r="6" spans="1:8" x14ac:dyDescent="0.4">
      <c r="A6" s="47" t="s">
        <v>53</v>
      </c>
      <c r="B6" s="47" t="s">
        <v>60</v>
      </c>
      <c r="C6" s="47" t="s">
        <v>59</v>
      </c>
      <c r="D6" s="47">
        <v>0.43402777777777773</v>
      </c>
      <c r="E6" s="47">
        <v>0.47916666666666669</v>
      </c>
      <c r="F6" s="48">
        <v>2000</v>
      </c>
      <c r="G6" s="48">
        <v>3675</v>
      </c>
      <c r="H6" s="48">
        <v>1675</v>
      </c>
    </row>
    <row r="7" spans="1:8" x14ac:dyDescent="0.4">
      <c r="A7" s="47" t="s">
        <v>53</v>
      </c>
      <c r="B7" s="47" t="s">
        <v>70</v>
      </c>
      <c r="C7" s="47" t="s">
        <v>54</v>
      </c>
      <c r="D7" s="47">
        <v>0.49027777777777781</v>
      </c>
      <c r="E7" s="47">
        <v>0.51874999999999993</v>
      </c>
      <c r="F7" s="48">
        <v>2000</v>
      </c>
      <c r="G7" s="48">
        <v>2835</v>
      </c>
      <c r="H7" s="48">
        <v>835</v>
      </c>
    </row>
    <row r="8" spans="1:8" x14ac:dyDescent="0.4">
      <c r="A8" s="47" t="s">
        <v>53</v>
      </c>
      <c r="B8" s="47" t="s">
        <v>61</v>
      </c>
      <c r="C8" s="47" t="s">
        <v>54</v>
      </c>
      <c r="D8" s="47">
        <v>0.56944444444444442</v>
      </c>
      <c r="E8" s="47">
        <v>0.62986111111111109</v>
      </c>
      <c r="F8" s="48">
        <v>1000</v>
      </c>
      <c r="G8" s="48">
        <v>5845</v>
      </c>
      <c r="H8" s="48">
        <v>4845</v>
      </c>
    </row>
    <row r="9" spans="1:8" x14ac:dyDescent="0.4">
      <c r="A9" s="47" t="s">
        <v>58</v>
      </c>
      <c r="B9" s="47" t="s">
        <v>64</v>
      </c>
      <c r="C9" s="47" t="s">
        <v>54</v>
      </c>
      <c r="D9" s="47">
        <v>0.38819444444444445</v>
      </c>
      <c r="E9" s="47">
        <v>0.44930555555555557</v>
      </c>
      <c r="F9" s="48">
        <v>4000</v>
      </c>
      <c r="G9" s="48">
        <v>4480</v>
      </c>
      <c r="H9" s="48">
        <v>480</v>
      </c>
    </row>
    <row r="10" spans="1:8" x14ac:dyDescent="0.4">
      <c r="A10" s="47" t="s">
        <v>58</v>
      </c>
      <c r="B10" s="47" t="s">
        <v>63</v>
      </c>
      <c r="C10" s="47" t="s">
        <v>57</v>
      </c>
      <c r="D10" s="47">
        <v>0.44444444444444442</v>
      </c>
      <c r="E10" s="47">
        <v>0.86805555555555547</v>
      </c>
      <c r="F10" s="48">
        <v>4000</v>
      </c>
      <c r="G10" s="48">
        <v>35350</v>
      </c>
      <c r="H10" s="48">
        <v>31350</v>
      </c>
    </row>
    <row r="11" spans="1:8" x14ac:dyDescent="0.4">
      <c r="A11" s="47" t="s">
        <v>58</v>
      </c>
      <c r="B11" s="47" t="s">
        <v>69</v>
      </c>
      <c r="C11" s="47" t="s">
        <v>57</v>
      </c>
      <c r="D11" s="47">
        <v>0.64861111111111114</v>
      </c>
      <c r="E11" s="47">
        <v>0.78680555555555554</v>
      </c>
      <c r="F11" s="48">
        <v>3000</v>
      </c>
      <c r="G11" s="48">
        <v>11165</v>
      </c>
      <c r="H11" s="48">
        <v>8165</v>
      </c>
    </row>
    <row r="12" spans="1:8" x14ac:dyDescent="0.4">
      <c r="A12" s="47" t="s">
        <v>55</v>
      </c>
      <c r="B12" s="47" t="s">
        <v>68</v>
      </c>
      <c r="C12" s="47" t="s">
        <v>57</v>
      </c>
      <c r="D12" s="47">
        <v>0.40208333333333335</v>
      </c>
      <c r="E12" s="47">
        <v>0.56041666666666667</v>
      </c>
      <c r="F12" s="48">
        <v>3000</v>
      </c>
      <c r="G12" s="48">
        <v>13580</v>
      </c>
      <c r="H12" s="48">
        <v>10580</v>
      </c>
    </row>
    <row r="13" spans="1:8" x14ac:dyDescent="0.4">
      <c r="A13" s="47" t="s">
        <v>55</v>
      </c>
      <c r="B13" s="47" t="s">
        <v>62</v>
      </c>
      <c r="C13" s="47" t="s">
        <v>59</v>
      </c>
      <c r="D13" s="47">
        <v>0.48958333333333331</v>
      </c>
      <c r="E13" s="47">
        <v>0.84791666666666676</v>
      </c>
      <c r="F13" s="48">
        <v>3000</v>
      </c>
      <c r="G13" s="48">
        <v>30660</v>
      </c>
      <c r="H13" s="48">
        <v>27660</v>
      </c>
    </row>
    <row r="14" spans="1:8" x14ac:dyDescent="0.4">
      <c r="A14" s="47" t="s">
        <v>55</v>
      </c>
      <c r="B14" s="47" t="s">
        <v>56</v>
      </c>
      <c r="C14" s="47" t="s">
        <v>57</v>
      </c>
      <c r="D14" s="47">
        <v>0.52152777777777781</v>
      </c>
      <c r="E14" s="47">
        <v>0.91319444444444453</v>
      </c>
      <c r="F14" s="48">
        <v>3000</v>
      </c>
      <c r="G14" s="48">
        <v>32340</v>
      </c>
      <c r="H14" s="48">
        <v>29340</v>
      </c>
    </row>
    <row r="15" spans="1:8" x14ac:dyDescent="0.4">
      <c r="A15" s="47" t="s">
        <v>55</v>
      </c>
      <c r="B15" s="47" t="s">
        <v>67</v>
      </c>
      <c r="C15" s="47" t="s">
        <v>59</v>
      </c>
      <c r="D15" s="47">
        <v>0.58124999999999993</v>
      </c>
      <c r="E15" s="47">
        <v>0.60486111111111118</v>
      </c>
      <c r="F15" s="48">
        <v>2000</v>
      </c>
      <c r="G15" s="48">
        <v>2590</v>
      </c>
      <c r="H15" s="48">
        <v>590</v>
      </c>
    </row>
    <row r="16" spans="1:8" x14ac:dyDescent="0.4">
      <c r="A16" s="47" t="s">
        <v>55</v>
      </c>
      <c r="B16" s="47" t="s">
        <v>71</v>
      </c>
      <c r="C16" s="47" t="s">
        <v>59</v>
      </c>
      <c r="D16" s="47">
        <v>0.59027777777777779</v>
      </c>
      <c r="E16" s="47">
        <v>0.82708333333333339</v>
      </c>
      <c r="F16" s="48">
        <v>2000</v>
      </c>
      <c r="G16" s="48">
        <v>18935</v>
      </c>
      <c r="H16" s="48">
        <v>16935</v>
      </c>
    </row>
    <row r="17" spans="1:8" x14ac:dyDescent="0.4">
      <c r="A17" s="46"/>
      <c r="B17" s="46"/>
      <c r="C17" s="46"/>
      <c r="D17" s="46"/>
      <c r="E17" s="46"/>
      <c r="F17" s="46"/>
      <c r="G17" s="46"/>
      <c r="H17" s="46"/>
    </row>
    <row r="18" spans="1:8" x14ac:dyDescent="0.4">
      <c r="A18" s="46"/>
      <c r="B18" s="46"/>
      <c r="C18" s="46"/>
      <c r="D18" s="46"/>
      <c r="E18" s="46"/>
      <c r="F18" s="46"/>
      <c r="G18" s="46"/>
      <c r="H18" s="46"/>
    </row>
    <row r="19" spans="1:8" x14ac:dyDescent="0.4">
      <c r="A19" s="46"/>
      <c r="B19" s="46"/>
      <c r="C19" s="46"/>
      <c r="D19" s="46"/>
      <c r="E19" s="46"/>
      <c r="F19" s="46"/>
      <c r="G19" s="46"/>
      <c r="H19" s="46"/>
    </row>
    <row r="20" spans="1:8" x14ac:dyDescent="0.4">
      <c r="A20" s="46"/>
      <c r="B20" s="49" t="s">
        <v>237</v>
      </c>
      <c r="C20" s="46"/>
      <c r="D20" s="46"/>
      <c r="E20" s="46"/>
      <c r="F20" s="46"/>
      <c r="G20" s="46"/>
      <c r="H20" s="46"/>
    </row>
    <row r="21" spans="1:8" x14ac:dyDescent="0.4">
      <c r="A21" s="49" t="s">
        <v>236</v>
      </c>
      <c r="B21" s="46" t="s">
        <v>57</v>
      </c>
      <c r="C21" s="46" t="s">
        <v>54</v>
      </c>
      <c r="D21" s="46" t="s">
        <v>59</v>
      </c>
      <c r="E21" s="46"/>
      <c r="F21" s="46"/>
      <c r="G21" s="46"/>
      <c r="H21" s="46"/>
    </row>
    <row r="22" spans="1:8" x14ac:dyDescent="0.4">
      <c r="A22" s="50" t="s">
        <v>53</v>
      </c>
      <c r="B22" s="46"/>
      <c r="C22" s="46"/>
      <c r="D22" s="46"/>
      <c r="E22" s="46"/>
      <c r="F22" s="46"/>
      <c r="G22" s="46"/>
      <c r="H22" s="46"/>
    </row>
    <row r="23" spans="1:8" x14ac:dyDescent="0.4">
      <c r="A23" s="51" t="s">
        <v>238</v>
      </c>
      <c r="B23" s="46"/>
      <c r="C23" s="46">
        <v>20215</v>
      </c>
      <c r="D23" s="46">
        <v>7970</v>
      </c>
      <c r="E23" s="46"/>
      <c r="F23" s="46"/>
      <c r="G23" s="46"/>
      <c r="H23" s="46"/>
    </row>
    <row r="24" spans="1:8" x14ac:dyDescent="0.4">
      <c r="A24" s="51" t="s">
        <v>239</v>
      </c>
      <c r="B24" s="46"/>
      <c r="C24" s="46">
        <v>3000</v>
      </c>
      <c r="D24" s="46">
        <v>2000</v>
      </c>
      <c r="E24" s="46"/>
      <c r="F24" s="46"/>
      <c r="G24" s="46"/>
      <c r="H24" s="46"/>
    </row>
    <row r="25" spans="1:8" x14ac:dyDescent="0.4">
      <c r="A25" s="50" t="s">
        <v>58</v>
      </c>
      <c r="B25" s="46"/>
      <c r="C25" s="46"/>
      <c r="D25" s="46"/>
      <c r="E25" s="46"/>
      <c r="F25" s="46"/>
      <c r="G25" s="46"/>
      <c r="H25" s="46"/>
    </row>
    <row r="26" spans="1:8" x14ac:dyDescent="0.4">
      <c r="A26" s="51" t="s">
        <v>238</v>
      </c>
      <c r="B26" s="46">
        <v>39515</v>
      </c>
      <c r="C26" s="46">
        <v>480</v>
      </c>
      <c r="D26" s="46"/>
      <c r="E26" s="46"/>
      <c r="F26" s="46"/>
      <c r="G26" s="46"/>
      <c r="H26" s="46"/>
    </row>
    <row r="27" spans="1:8" x14ac:dyDescent="0.4">
      <c r="A27" s="51" t="s">
        <v>239</v>
      </c>
      <c r="B27" s="46">
        <v>4000</v>
      </c>
      <c r="C27" s="46">
        <v>4000</v>
      </c>
      <c r="D27" s="46"/>
      <c r="E27" s="46"/>
      <c r="F27" s="46"/>
      <c r="G27" s="46"/>
      <c r="H27" s="46"/>
    </row>
    <row r="28" spans="1:8" x14ac:dyDescent="0.4">
      <c r="A28" s="50" t="s">
        <v>55</v>
      </c>
      <c r="B28" s="46"/>
      <c r="C28" s="46"/>
      <c r="D28" s="46"/>
      <c r="E28" s="46"/>
      <c r="F28" s="46"/>
      <c r="G28" s="46"/>
      <c r="H28" s="46"/>
    </row>
    <row r="29" spans="1:8" x14ac:dyDescent="0.4">
      <c r="A29" s="51" t="s">
        <v>238</v>
      </c>
      <c r="B29" s="46">
        <v>39920</v>
      </c>
      <c r="C29" s="46"/>
      <c r="D29" s="46">
        <v>45185</v>
      </c>
      <c r="E29" s="46"/>
      <c r="F29" s="46"/>
      <c r="G29" s="46"/>
      <c r="H29" s="46"/>
    </row>
    <row r="30" spans="1:8" x14ac:dyDescent="0.4">
      <c r="A30" s="51" t="s">
        <v>239</v>
      </c>
      <c r="B30" s="46">
        <v>3000</v>
      </c>
      <c r="C30" s="46"/>
      <c r="D30" s="46">
        <v>3000</v>
      </c>
      <c r="E30" s="46"/>
      <c r="F30" s="46"/>
      <c r="G30" s="46"/>
      <c r="H30" s="46"/>
    </row>
  </sheetData>
  <sortState xmlns:xlrd2="http://schemas.microsoft.com/office/spreadsheetml/2017/richdata2" ref="A4:H16">
    <sortCondition ref="A4:A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3037-539B-48D0-BC80-E80608239A20}">
  <sheetPr codeName="Sheet6"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26" t="s">
        <v>245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247</v>
      </c>
      <c r="E3" s="34" t="s">
        <v>242</v>
      </c>
      <c r="F3" s="34" t="s">
        <v>244</v>
      </c>
    </row>
    <row r="4" spans="2:6" ht="46.8" hidden="1" outlineLevel="1" x14ac:dyDescent="0.4">
      <c r="B4" s="29"/>
      <c r="C4" s="29"/>
      <c r="E4" s="36" t="s">
        <v>243</v>
      </c>
      <c r="F4" s="36" t="s">
        <v>243</v>
      </c>
    </row>
    <row r="5" spans="2:6" x14ac:dyDescent="0.4">
      <c r="B5" s="30" t="s">
        <v>246</v>
      </c>
      <c r="C5" s="31"/>
      <c r="D5" s="28"/>
      <c r="E5" s="28"/>
      <c r="F5" s="28"/>
    </row>
    <row r="6" spans="2:6" outlineLevel="1" x14ac:dyDescent="0.4">
      <c r="B6" s="29"/>
      <c r="C6" s="29" t="s">
        <v>240</v>
      </c>
      <c r="D6" s="23">
        <v>1200</v>
      </c>
      <c r="E6" s="35">
        <v>1250</v>
      </c>
      <c r="F6" s="35">
        <v>1150</v>
      </c>
    </row>
    <row r="7" spans="2:6" x14ac:dyDescent="0.4">
      <c r="B7" s="30" t="s">
        <v>248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241</v>
      </c>
      <c r="D8" s="24">
        <v>69324000</v>
      </c>
      <c r="E8" s="24">
        <v>72212500</v>
      </c>
      <c r="F8" s="24">
        <v>66435500</v>
      </c>
    </row>
    <row r="9" spans="2:6" x14ac:dyDescent="0.4">
      <c r="B9" t="s">
        <v>249</v>
      </c>
    </row>
    <row r="10" spans="2:6" x14ac:dyDescent="0.4">
      <c r="B10" t="s">
        <v>250</v>
      </c>
    </row>
    <row r="11" spans="2:6" x14ac:dyDescent="0.4">
      <c r="B11" t="s">
        <v>251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sheetPr codeName="Sheet7"/>
  <dimension ref="A1:F12"/>
  <sheetViews>
    <sheetView workbookViewId="0">
      <selection activeCell="G20" sqref="G20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39" t="s">
        <v>86</v>
      </c>
      <c r="B1" s="39"/>
      <c r="C1" s="39"/>
      <c r="D1" s="39"/>
      <c r="E1" s="39"/>
      <c r="F1" s="39"/>
    </row>
    <row r="3" spans="1:6" x14ac:dyDescent="0.4">
      <c r="E3" s="3" t="s">
        <v>72</v>
      </c>
      <c r="F3" s="5">
        <v>1200</v>
      </c>
    </row>
    <row r="4" spans="1:6" x14ac:dyDescent="0.4">
      <c r="A4" s="3" t="s">
        <v>75</v>
      </c>
      <c r="B4" s="3" t="s">
        <v>73</v>
      </c>
      <c r="C4" s="3" t="s">
        <v>74</v>
      </c>
      <c r="D4" s="3" t="s">
        <v>88</v>
      </c>
      <c r="E4" s="3" t="s">
        <v>78</v>
      </c>
      <c r="F4" s="3" t="s">
        <v>89</v>
      </c>
    </row>
    <row r="5" spans="1:6" x14ac:dyDescent="0.4">
      <c r="A5" s="3" t="s">
        <v>76</v>
      </c>
      <c r="B5" s="3" t="s">
        <v>79</v>
      </c>
      <c r="C5" s="3">
        <v>48</v>
      </c>
      <c r="D5" s="6">
        <f>$F$3*C5</f>
        <v>57600</v>
      </c>
      <c r="E5" s="7">
        <v>200</v>
      </c>
      <c r="F5" s="5">
        <f>D5*E5</f>
        <v>11520000</v>
      </c>
    </row>
    <row r="6" spans="1:6" x14ac:dyDescent="0.4">
      <c r="A6" s="3" t="s">
        <v>77</v>
      </c>
      <c r="B6" s="3" t="s">
        <v>85</v>
      </c>
      <c r="C6" s="3">
        <v>32</v>
      </c>
      <c r="D6" s="6">
        <f t="shared" ref="D6:D11" si="0">$F$3*C6</f>
        <v>38400</v>
      </c>
      <c r="E6" s="7">
        <v>320</v>
      </c>
      <c r="F6" s="5">
        <f t="shared" ref="F6:F11" si="1">D6*E6</f>
        <v>12288000</v>
      </c>
    </row>
    <row r="7" spans="1:6" x14ac:dyDescent="0.4">
      <c r="A7" s="3" t="s">
        <v>77</v>
      </c>
      <c r="B7" s="3" t="s">
        <v>82</v>
      </c>
      <c r="C7" s="3">
        <v>44</v>
      </c>
      <c r="D7" s="6">
        <f t="shared" si="0"/>
        <v>52800</v>
      </c>
      <c r="E7" s="7">
        <v>150</v>
      </c>
      <c r="F7" s="5">
        <f t="shared" si="1"/>
        <v>7920000</v>
      </c>
    </row>
    <row r="8" spans="1:6" x14ac:dyDescent="0.4">
      <c r="A8" s="3" t="s">
        <v>76</v>
      </c>
      <c r="B8" s="3" t="s">
        <v>80</v>
      </c>
      <c r="C8" s="3">
        <v>38</v>
      </c>
      <c r="D8" s="6">
        <f t="shared" si="0"/>
        <v>45600</v>
      </c>
      <c r="E8" s="7">
        <v>240</v>
      </c>
      <c r="F8" s="5">
        <f t="shared" si="1"/>
        <v>10944000</v>
      </c>
    </row>
    <row r="9" spans="1:6" x14ac:dyDescent="0.4">
      <c r="A9" s="3" t="s">
        <v>76</v>
      </c>
      <c r="B9" s="3" t="s">
        <v>81</v>
      </c>
      <c r="C9" s="3">
        <v>51</v>
      </c>
      <c r="D9" s="6">
        <f t="shared" si="0"/>
        <v>61200</v>
      </c>
      <c r="E9" s="7">
        <v>120</v>
      </c>
      <c r="F9" s="5">
        <f t="shared" si="1"/>
        <v>7344000</v>
      </c>
    </row>
    <row r="10" spans="1:6" x14ac:dyDescent="0.4">
      <c r="A10" s="3" t="s">
        <v>77</v>
      </c>
      <c r="B10" s="3" t="s">
        <v>83</v>
      </c>
      <c r="C10" s="3">
        <v>49</v>
      </c>
      <c r="D10" s="6">
        <f t="shared" si="0"/>
        <v>58800</v>
      </c>
      <c r="E10" s="7">
        <v>150</v>
      </c>
      <c r="F10" s="5">
        <f t="shared" si="1"/>
        <v>8820000</v>
      </c>
    </row>
    <row r="11" spans="1:6" x14ac:dyDescent="0.4">
      <c r="A11" s="3" t="s">
        <v>77</v>
      </c>
      <c r="B11" s="3" t="s">
        <v>84</v>
      </c>
      <c r="C11" s="3">
        <v>38</v>
      </c>
      <c r="D11" s="6">
        <f t="shared" si="0"/>
        <v>45600</v>
      </c>
      <c r="E11" s="7">
        <v>230</v>
      </c>
      <c r="F11" s="5">
        <f t="shared" si="1"/>
        <v>10488000</v>
      </c>
    </row>
    <row r="12" spans="1:6" x14ac:dyDescent="0.4">
      <c r="E12" s="3" t="s">
        <v>87</v>
      </c>
      <c r="F12" s="5">
        <f>SUM(F5:F11)</f>
        <v>69324000</v>
      </c>
    </row>
  </sheetData>
  <scenarios current="0" sqref="F12">
    <scenario name="환율인상" locked="1" count="1" user="SEC" comment="만든 사람 SEC 날짜 2026-02-11">
      <inputCells r="F3" val="1250" numFmtId="41"/>
    </scenario>
    <scenario name="환율인하" locked="1" count="1" user="SEC" comment="만든 사람 SEC 날짜 2026-02-11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sheetPr codeName="Sheet8"/>
  <dimension ref="A1:E11"/>
  <sheetViews>
    <sheetView workbookViewId="0">
      <selection activeCell="I7" sqref="I7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39" t="s">
        <v>107</v>
      </c>
      <c r="B1" s="39"/>
      <c r="C1" s="39"/>
      <c r="D1" s="39"/>
      <c r="E1" s="39"/>
    </row>
    <row r="3" spans="1:5" x14ac:dyDescent="0.4">
      <c r="A3" s="37" t="s">
        <v>90</v>
      </c>
      <c r="B3" s="37" t="s">
        <v>111</v>
      </c>
      <c r="C3" s="37" t="s">
        <v>108</v>
      </c>
      <c r="D3" s="37" t="s">
        <v>109</v>
      </c>
      <c r="E3" s="37" t="s">
        <v>110</v>
      </c>
    </row>
    <row r="4" spans="1:5" x14ac:dyDescent="0.4">
      <c r="A4" s="3" t="s">
        <v>91</v>
      </c>
      <c r="B4" s="3">
        <v>241</v>
      </c>
      <c r="C4" s="5">
        <v>26540</v>
      </c>
      <c r="D4" s="5">
        <v>42940</v>
      </c>
      <c r="E4" s="5">
        <f>$C4+$D4</f>
        <v>69480</v>
      </c>
    </row>
    <row r="5" spans="1:5" x14ac:dyDescent="0.4">
      <c r="A5" s="3" t="s">
        <v>112</v>
      </c>
      <c r="B5" s="3">
        <v>354</v>
      </c>
      <c r="C5" s="5">
        <v>26540</v>
      </c>
      <c r="D5" s="5">
        <v>72310</v>
      </c>
      <c r="E5" s="5">
        <f t="shared" ref="E5:E11" si="0">$C5+$D5</f>
        <v>98850</v>
      </c>
    </row>
    <row r="6" spans="1:5" x14ac:dyDescent="0.4">
      <c r="A6" s="3" t="s">
        <v>92</v>
      </c>
      <c r="B6" s="3">
        <v>199</v>
      </c>
      <c r="C6" s="5">
        <v>26540</v>
      </c>
      <c r="D6" s="5">
        <v>31350</v>
      </c>
      <c r="E6" s="5">
        <f t="shared" si="0"/>
        <v>57890</v>
      </c>
    </row>
    <row r="7" spans="1:5" x14ac:dyDescent="0.4">
      <c r="A7" s="3" t="s">
        <v>94</v>
      </c>
      <c r="B7" s="3">
        <v>406</v>
      </c>
      <c r="C7" s="5">
        <v>26540</v>
      </c>
      <c r="D7" s="5">
        <v>92940</v>
      </c>
      <c r="E7" s="5">
        <f t="shared" si="0"/>
        <v>119480</v>
      </c>
    </row>
    <row r="8" spans="1:5" x14ac:dyDescent="0.4">
      <c r="A8" s="3" t="s">
        <v>93</v>
      </c>
      <c r="B8" s="3">
        <v>387</v>
      </c>
      <c r="C8" s="5">
        <v>26540</v>
      </c>
      <c r="D8" s="5">
        <v>80890</v>
      </c>
      <c r="E8" s="5">
        <f t="shared" si="0"/>
        <v>107430</v>
      </c>
    </row>
    <row r="9" spans="1:5" x14ac:dyDescent="0.4">
      <c r="A9" s="3" t="s">
        <v>95</v>
      </c>
      <c r="B9" s="3">
        <v>448</v>
      </c>
      <c r="C9" s="5">
        <v>26540</v>
      </c>
      <c r="D9" s="5">
        <v>108280</v>
      </c>
      <c r="E9" s="5">
        <f t="shared" si="0"/>
        <v>134820</v>
      </c>
    </row>
    <row r="10" spans="1:5" x14ac:dyDescent="0.4">
      <c r="A10" s="3" t="s">
        <v>113</v>
      </c>
      <c r="B10" s="3">
        <v>275</v>
      </c>
      <c r="C10" s="5">
        <v>26540</v>
      </c>
      <c r="D10" s="5">
        <v>51780</v>
      </c>
      <c r="E10" s="5">
        <f t="shared" si="0"/>
        <v>78320</v>
      </c>
    </row>
    <row r="11" spans="1:5" x14ac:dyDescent="0.4">
      <c r="A11" s="3" t="s">
        <v>114</v>
      </c>
      <c r="B11" s="3">
        <v>302</v>
      </c>
      <c r="C11" s="5">
        <v>26540</v>
      </c>
      <c r="D11" s="5">
        <v>58790</v>
      </c>
      <c r="E11" s="5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7620</xdr:colOff>
                    <xdr:row>2</xdr:row>
                    <xdr:rowOff>0</xdr:rowOff>
                  </from>
                  <to>
                    <xdr:col>7</xdr:col>
                    <xdr:colOff>640080</xdr:colOff>
                    <xdr:row>3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9"/>
  <dimension ref="A1:E8"/>
  <sheetViews>
    <sheetView tabSelected="1" zoomScaleNormal="100" workbookViewId="0">
      <selection activeCell="P11" sqref="P11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8" t="s">
        <v>102</v>
      </c>
      <c r="B1" s="8"/>
      <c r="C1" s="8"/>
      <c r="D1" s="8"/>
      <c r="E1" s="8"/>
    </row>
    <row r="3" spans="1:5" x14ac:dyDescent="0.4">
      <c r="A3" s="3" t="s">
        <v>96</v>
      </c>
      <c r="B3" s="3" t="s">
        <v>98</v>
      </c>
      <c r="C3" s="3" t="s">
        <v>99</v>
      </c>
      <c r="D3" s="3" t="s">
        <v>100</v>
      </c>
      <c r="E3" s="3" t="s">
        <v>101</v>
      </c>
    </row>
    <row r="4" spans="1:5" x14ac:dyDescent="0.4">
      <c r="A4" s="3" t="s">
        <v>103</v>
      </c>
      <c r="B4" s="10">
        <v>850</v>
      </c>
      <c r="C4" s="10">
        <v>882</v>
      </c>
      <c r="D4" s="10">
        <v>560000</v>
      </c>
      <c r="E4" s="9">
        <f>C4/B4</f>
        <v>1.0376470588235294</v>
      </c>
    </row>
    <row r="5" spans="1:5" x14ac:dyDescent="0.4">
      <c r="A5" s="3" t="s">
        <v>104</v>
      </c>
      <c r="B5" s="10">
        <v>1200</v>
      </c>
      <c r="C5" s="10">
        <v>1154</v>
      </c>
      <c r="D5" s="10">
        <v>1250000</v>
      </c>
      <c r="E5" s="9">
        <f t="shared" ref="E5:E8" si="0">C5/B5</f>
        <v>0.96166666666666667</v>
      </c>
    </row>
    <row r="6" spans="1:5" x14ac:dyDescent="0.4">
      <c r="A6" s="3" t="s">
        <v>105</v>
      </c>
      <c r="B6" s="10">
        <v>1500</v>
      </c>
      <c r="C6" s="10">
        <v>1518</v>
      </c>
      <c r="D6" s="10">
        <v>1080000</v>
      </c>
      <c r="E6" s="9">
        <f t="shared" si="0"/>
        <v>1.012</v>
      </c>
    </row>
    <row r="7" spans="1:5" x14ac:dyDescent="0.4">
      <c r="A7" s="3" t="s">
        <v>106</v>
      </c>
      <c r="B7" s="10">
        <v>650</v>
      </c>
      <c r="C7" s="10">
        <v>613</v>
      </c>
      <c r="D7" s="10">
        <v>320000</v>
      </c>
      <c r="E7" s="9">
        <f t="shared" si="0"/>
        <v>0.94307692307692303</v>
      </c>
    </row>
    <row r="8" spans="1:5" x14ac:dyDescent="0.4">
      <c r="A8" s="3" t="s">
        <v>97</v>
      </c>
      <c r="B8" s="10">
        <f>SUM(B4:B7)</f>
        <v>4200</v>
      </c>
      <c r="C8" s="10">
        <f t="shared" ref="C8:D8" si="1">SUM(C4:C7)</f>
        <v>4167</v>
      </c>
      <c r="D8" s="10">
        <f t="shared" si="1"/>
        <v>3210000</v>
      </c>
      <c r="E8" s="9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SEC</cp:lastModifiedBy>
  <dcterms:created xsi:type="dcterms:W3CDTF">2025-02-05T04:40:07Z</dcterms:created>
  <dcterms:modified xsi:type="dcterms:W3CDTF">2026-02-11T14:20:17Z</dcterms:modified>
</cp:coreProperties>
</file>