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A8A860D-48C5-47EE-A6E6-80ABAF7A3265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D25" i="4"/>
  <c r="I4" i="4"/>
  <c r="I5" i="4"/>
  <c r="I6" i="4"/>
  <c r="I7" i="4"/>
  <c r="I8" i="4"/>
  <c r="I9" i="4"/>
  <c r="I10" i="4"/>
  <c r="I11" i="4"/>
  <c r="I12" i="4"/>
  <c r="I3" i="4"/>
  <c r="D12" i="4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<sst xmlns="http://schemas.openxmlformats.org/spreadsheetml/2006/main" count="370" uniqueCount="240">
  <si>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</si>
  <si>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</si>
  <si>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</si>
  <si>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</si>
  <si>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</si>
  <si>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</si>
  <si>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</si>
  <si>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</si>
  <si>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</si>
  <si>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</si>
  <si>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</si>
  <si>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</si>
  <si>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</si>
  <si>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</si>
  <si>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</si>
  <si>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</si>
  <si>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</si>
  <si>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</si>
  <si>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</si>
  <si>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</si>
  <si>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</si>
  <si>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</si>
  <si>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</si>
  <si>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</si>
  <si>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</si>
  <si>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</si>
  <si>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</si>
  <si>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</si>
  <si>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</si>
  <si>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</si>
  <si>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</si>
  <si>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</si>
  <si>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</si>
  <si>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</si>
  <si>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</si>
  <si>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</si>
  <si>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</si>
  <si>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</si>
  <si>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</si>
  <si>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</si>
  <si>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</si>
  <si>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</si>
  <si>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</si>
  <si>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</si>
  <si>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</si>
  <si>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</si>
  <si>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</si>
  <si>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</si>
  <si>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</si>
  <si>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</si>
  <si>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</si>
  <si>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</si>
  <si>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</si>
  <si>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</si>
  <si>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</si>
  <si>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</si>
  <si>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</si>
  <si>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</si>
  <si>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</si>
  <si>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</si>
  <si>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</si>
  <si>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</si>
  <si>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</si>
  <si>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</si>
  <si>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</si>
  <si>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</si>
  <si>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</si>
  <si>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</si>
  <si>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</si>
  <si>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</si>
  <si>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</si>
  <si>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</si>
  <si>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</si>
  <si>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</si>
  <si>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</si>
  <si>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</si>
  <si>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</si>
  <si>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</si>
  <si>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</si>
  <si>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</si>
  <si>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</si>
  <si>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</si>
  <si>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</si>
  <si>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</si>
  <si>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</si>
  <si>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</si>
  <si>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</si>
  <si>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</si>
  <si>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</si>
  <si>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</si>
  <si>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</si>
  <si>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</si>
  <si>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</si>
  <si>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</si>
  <si>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</si>
  <si>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</si>
  <si>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</si>
  <si>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</si>
  <si>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</si>
  <si>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</si>
  <si>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</si>
  <si>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</si>
  <si>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</si>
  <si>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</si>
  <si>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</si>
  <si>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</si>
  <si>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</si>
  <si>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</si>
  <si>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</si>
  <si>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</si>
  <si>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</si>
  <si>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</si>
  <si>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</si>
  <si>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</si>
  <si>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</si>
  <si>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</si>
  <si>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</si>
  <si>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</si>
  <si>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</si>
  <si>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</si>
  <si>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</si>
  <si>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</si>
  <si>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</si>
  <si>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</si>
  <si>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</si>
  <si>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</si>
  <si>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</si>
  <si>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</si>
  <si>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</si>
  <si>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</si>
  <si>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</si>
  <si>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</si>
  <si>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</si>
  <si>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</si>
  <si>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</si>
  <si>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</si>
  <si>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</si>
  <si>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</si>
  <si>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</si>
  <si>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</si>
  <si>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</si>
  <si>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</si>
  <si>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</si>
  <si>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</si>
  <si>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</si>
  <si>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</si>
  <si>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</si>
  <si>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</si>
  <si>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</si>
  <si>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</si>
  <si>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</si>
  <si>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</si>
  <si>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</si>
  <si>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</si>
  <si>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</si>
  <si>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</si>
  <si>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</si>
  <si>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</si>
  <si>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</si>
  <si>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</si>
  <si>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</si>
  <si>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</si>
  <si>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</si>
  <si>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</si>
  <si>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</si>
  <si>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</si>
  <si>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</si>
  <si>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</si>
  <si>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</si>
  <si>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</si>
  <si>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</si>
  <si>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</si>
  <si>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</si>
  <si>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</si>
  <si>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</si>
  <si>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</si>
  <si>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</si>
  <si>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</si>
  <si>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</si>
  <si>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</si>
  <si>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</si>
  <si>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</si>
  <si>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</si>
  <si>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</si>
  <si>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</si>
  <si>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</si>
  <si>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</si>
  <si>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</si>
  <si>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</si>
  <si>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</si>
  <si>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</si>
  <si>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</si>
  <si>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</si>
  <si>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</si>
  <si>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</si>
  <si>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</si>
  <si>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</si>
  <si>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</si>
  <si>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</si>
  <si>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</si>
  <si>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</si>
  <si>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</si>
  <si>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</si>
  <si>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</si>
  <si>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</si>
  <si>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</si>
  <si>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</si>
  <si>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</si>
  <si>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</si>
  <si>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</si>
  <si>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</si>
  <si>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</si>
  <si>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</si>
  <si>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</si>
  <si>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</si>
  <si>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</si>
  <si>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</si>
  <si>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</si>
  <si>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</si>
  <si>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</si>
  <si>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</si>
  <si>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</si>
  <si>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</si>
  <si>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</si>
  <si>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</si>
  <si>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</si>
  <si>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</si>
  <si>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</si>
  <si>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</si>
  <si>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</si>
  <si>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</si>
  <si>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2024-08-26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</si>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</sst>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91592"/>
        <c:axId val="59849627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9849627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491592"/>
        <c:crosses val="max"/>
        <c:crossBetween val="between"/>
        <c:majorUnit val="0.1"/>
      </c:valAx>
      <c:catAx>
        <c:axId val="598491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4962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151CED0-F2AA-822C-245D-2D362324FBB5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30.748287152775" createdVersion="8" refreshedVersion="8" minRefreshableVersion="3" recordCount="12" xr:uid="{1B5EEDAF-9644-4A9D-A7D5-272B10B7A309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F4BA0B-F410-4136-964A-8CEAC85E8541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3" sqref="A3:F9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1</v>
      </c>
    </row>
    <row r="3" spans="1:6" x14ac:dyDescent="0.4">
      <c r="A3" s="1" t="s">
        <v>194</v>
      </c>
      <c r="B3" s="1" t="s">
        <v>201</v>
      </c>
      <c r="C3" s="1" t="s">
        <v>208</v>
      </c>
      <c r="D3" s="1" t="s">
        <v>212</v>
      </c>
      <c r="E3" s="1" t="s">
        <v>219</v>
      </c>
      <c r="F3" s="1" t="s">
        <v>220</v>
      </c>
    </row>
    <row r="4" spans="1:6" x14ac:dyDescent="0.4">
      <c r="A4" s="1" t="s">
        <v>195</v>
      </c>
      <c r="B4" s="1" t="s">
        <v>202</v>
      </c>
      <c r="C4" s="1" t="s">
        <v>209</v>
      </c>
      <c r="D4" s="1" t="s">
        <v>213</v>
      </c>
      <c r="E4" s="1">
        <v>24</v>
      </c>
      <c r="F4" s="2">
        <v>120000</v>
      </c>
    </row>
    <row r="5" spans="1:6" x14ac:dyDescent="0.4">
      <c r="A5" s="1" t="s">
        <v>196</v>
      </c>
      <c r="B5" s="1" t="s">
        <v>203</v>
      </c>
      <c r="C5" s="1" t="s">
        <v>210</v>
      </c>
      <c r="D5" s="1" t="s">
        <v>214</v>
      </c>
      <c r="E5" s="1">
        <v>45</v>
      </c>
      <c r="F5" s="2">
        <v>270000</v>
      </c>
    </row>
    <row r="6" spans="1:6" x14ac:dyDescent="0.4">
      <c r="A6" s="1" t="s">
        <v>197</v>
      </c>
      <c r="B6" s="1" t="s">
        <v>204</v>
      </c>
      <c r="C6" s="1" t="s">
        <v>209</v>
      </c>
      <c r="D6" s="1" t="s">
        <v>215</v>
      </c>
      <c r="E6" s="1">
        <v>30</v>
      </c>
      <c r="F6" s="2">
        <v>140000</v>
      </c>
    </row>
    <row r="7" spans="1:6" x14ac:dyDescent="0.4">
      <c r="A7" s="1" t="s">
        <v>198</v>
      </c>
      <c r="B7" s="1" t="s">
        <v>205</v>
      </c>
      <c r="C7" s="1" t="s">
        <v>211</v>
      </c>
      <c r="D7" s="1" t="s">
        <v>216</v>
      </c>
      <c r="E7" s="1">
        <v>30</v>
      </c>
      <c r="F7" s="2">
        <v>140000</v>
      </c>
    </row>
    <row r="8" spans="1:6" x14ac:dyDescent="0.4">
      <c r="A8" s="1" t="s">
        <v>199</v>
      </c>
      <c r="B8" s="1" t="s">
        <v>206</v>
      </c>
      <c r="C8" s="1" t="s">
        <v>210</v>
      </c>
      <c r="D8" s="1" t="s">
        <v>217</v>
      </c>
      <c r="E8" s="1">
        <v>50</v>
      </c>
      <c r="F8" s="2">
        <v>300000</v>
      </c>
    </row>
    <row r="9" spans="1:6" x14ac:dyDescent="0.4">
      <c r="A9" s="1" t="s">
        <v>200</v>
      </c>
      <c r="B9" s="1" t="s">
        <v>207</v>
      </c>
      <c r="C9" s="1" t="s">
        <v>211</v>
      </c>
      <c r="D9" s="1" t="s">
        <v>218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3" sqref="A3:F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127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109</v>
      </c>
      <c r="B3" s="19" t="s">
        <v>110</v>
      </c>
      <c r="C3" s="19" t="s">
        <v>221</v>
      </c>
      <c r="D3" s="19" t="s">
        <v>111</v>
      </c>
      <c r="E3" s="19" t="s">
        <v>112</v>
      </c>
      <c r="F3" s="19" t="s">
        <v>113</v>
      </c>
    </row>
    <row r="4" spans="1:6" x14ac:dyDescent="0.4">
      <c r="A4" s="20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21">
        <v>6200</v>
      </c>
    </row>
    <row r="5" spans="1:6" x14ac:dyDescent="0.4">
      <c r="A5" s="20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21">
        <v>5800</v>
      </c>
    </row>
    <row r="6" spans="1:6" x14ac:dyDescent="0.4">
      <c r="A6" s="20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21">
        <v>11500</v>
      </c>
    </row>
    <row r="7" spans="1:6" x14ac:dyDescent="0.4">
      <c r="A7" s="20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21">
        <v>9570</v>
      </c>
    </row>
    <row r="8" spans="1:6" x14ac:dyDescent="0.4">
      <c r="A8" s="20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21">
        <v>12500</v>
      </c>
    </row>
    <row r="9" spans="1:6" x14ac:dyDescent="0.4">
      <c r="A9" s="20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21">
        <v>6000</v>
      </c>
    </row>
    <row r="10" spans="1:6" x14ac:dyDescent="0.4">
      <c r="A10" s="20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21">
        <v>10670</v>
      </c>
    </row>
    <row r="11" spans="1:6" x14ac:dyDescent="0.4">
      <c r="A11" s="20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21">
        <v>6720</v>
      </c>
    </row>
    <row r="12" spans="1:6" x14ac:dyDescent="0.4">
      <c r="A12" s="20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8" workbookViewId="0">
      <selection activeCell="A3" sqref="A3:G19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128</v>
      </c>
      <c r="B1" s="14"/>
      <c r="C1" s="14"/>
      <c r="D1" s="14"/>
      <c r="E1" s="14"/>
      <c r="F1" s="14"/>
      <c r="G1" s="14"/>
    </row>
    <row r="3" spans="1:7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4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222</v>
      </c>
      <c r="B22" t="s">
        <v>223</v>
      </c>
    </row>
    <row r="23" spans="1:7" x14ac:dyDescent="0.4">
      <c r="A23" s="22" t="s">
        <v>224</v>
      </c>
    </row>
    <row r="24" spans="1:7" x14ac:dyDescent="0.4">
      <c r="B24" t="s">
        <v>225</v>
      </c>
    </row>
    <row r="27" spans="1:7" x14ac:dyDescent="0.4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4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40"/>
  <sheetViews>
    <sheetView tabSelected="1" topLeftCell="A22" workbookViewId="0">
      <selection activeCell="D29" sqref="D29:D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9" max="9" width="18.296875" bestFit="1" customWidth="1"/>
  </cols>
  <sheetData>
    <row r="1" spans="1:9" x14ac:dyDescent="0.4">
      <c r="A1" s="3" t="s">
        <v>2</v>
      </c>
      <c r="B1" s="5" t="s">
        <v>3</v>
      </c>
      <c r="F1" s="4" t="s">
        <v>4</v>
      </c>
      <c r="G1" s="5" t="s">
        <v>5</v>
      </c>
    </row>
    <row r="2" spans="1:9" x14ac:dyDescent="0.4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9" x14ac:dyDescent="0.4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 t="str">
        <f>UPPER($F3)&amp;"("&amp;LOWER($G3)&amp;")"</f>
        <v>FRANCE(paris)</v>
      </c>
    </row>
    <row r="4" spans="1:9" x14ac:dyDescent="0.4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 t="str">
        <f t="shared" ref="I4:I12" si="0">UPPER($F4)&amp;"("&amp;LOWER($G4)&amp;")"</f>
        <v>JAPAN( tokyo )</v>
      </c>
    </row>
    <row r="5" spans="1:9" x14ac:dyDescent="0.4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 t="str">
        <f t="shared" si="0"/>
        <v>GERMANY(berlin)</v>
      </c>
    </row>
    <row r="6" spans="1:9" x14ac:dyDescent="0.4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 t="str">
        <f t="shared" si="0"/>
        <v>BRAZIL(brasilia)</v>
      </c>
    </row>
    <row r="7" spans="1:9" x14ac:dyDescent="0.4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 t="str">
        <f t="shared" si="0"/>
        <v>MOROCCO(rabat)</v>
      </c>
    </row>
    <row r="8" spans="1:9" x14ac:dyDescent="0.4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 t="str">
        <f t="shared" si="0"/>
        <v>CHINA(beijing)</v>
      </c>
    </row>
    <row r="9" spans="1:9" x14ac:dyDescent="0.4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 t="str">
        <f t="shared" si="0"/>
        <v>CHILE(santiago)</v>
      </c>
    </row>
    <row r="10" spans="1:9" x14ac:dyDescent="0.4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 t="str">
        <f t="shared" si="0"/>
        <v>EGYPT(cairo)</v>
      </c>
    </row>
    <row r="11" spans="1:9" x14ac:dyDescent="0.4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 t="str">
        <f t="shared" si="0"/>
        <v>PORTUGAL(lisbon)</v>
      </c>
    </row>
    <row r="12" spans="1:9" x14ac:dyDescent="0.4">
      <c r="A12" s="15" t="s">
        <v>42</v>
      </c>
      <c r="B12" s="16"/>
      <c r="C12" s="17"/>
      <c r="D12" s="7">
        <f>SUMIF(A3:A11,"=유연탄",D3:D11)/SUM(D3:D11)</f>
        <v>0.70822769600002544</v>
      </c>
      <c r="F12" s="6" t="s">
        <v>43</v>
      </c>
      <c r="G12" s="6" t="s">
        <v>44</v>
      </c>
      <c r="H12" s="6" t="s">
        <v>45</v>
      </c>
      <c r="I12" s="6" t="str">
        <f t="shared" si="0"/>
        <v>CANADA(ottawa)</v>
      </c>
    </row>
    <row r="14" spans="1:9" x14ac:dyDescent="0.4">
      <c r="A14" s="4" t="s">
        <v>46</v>
      </c>
      <c r="B14" s="5" t="s">
        <v>47</v>
      </c>
      <c r="F14" s="4" t="s">
        <v>48</v>
      </c>
      <c r="G14" s="5" t="s">
        <v>49</v>
      </c>
    </row>
    <row r="15" spans="1:9" x14ac:dyDescent="0.4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9" x14ac:dyDescent="0.4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6"/>
    </row>
    <row r="17" spans="1:9" x14ac:dyDescent="0.4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6"/>
    </row>
    <row r="18" spans="1:9" x14ac:dyDescent="0.4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6"/>
    </row>
    <row r="19" spans="1:9" x14ac:dyDescent="0.4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6"/>
    </row>
    <row r="20" spans="1:9" x14ac:dyDescent="0.4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6"/>
    </row>
    <row r="21" spans="1:9" x14ac:dyDescent="0.4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6"/>
    </row>
    <row r="22" spans="1:9" x14ac:dyDescent="0.4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6"/>
    </row>
    <row r="23" spans="1:9" x14ac:dyDescent="0.4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6"/>
    </row>
    <row r="24" spans="1:9" x14ac:dyDescent="0.4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6"/>
    </row>
    <row r="25" spans="1:9" x14ac:dyDescent="0.4">
      <c r="A25" s="15" t="s">
        <v>87</v>
      </c>
      <c r="B25" s="16"/>
      <c r="C25" s="17"/>
      <c r="D25" s="6">
        <f>ROUNDUP(AVERAGEIFS($D$16:$D$24,$B$16:$B$24,"=B",$C$16:$C$24,"=이산화질소"),1)</f>
        <v>72.399999999999991</v>
      </c>
      <c r="F25" s="6" t="s">
        <v>88</v>
      </c>
      <c r="G25" s="6" t="s">
        <v>89</v>
      </c>
      <c r="H25" s="8">
        <v>50000</v>
      </c>
      <c r="I25" s="6"/>
    </row>
    <row r="27" spans="1:9" x14ac:dyDescent="0.4">
      <c r="A27" s="4" t="s">
        <v>90</v>
      </c>
      <c r="B27" s="5" t="s">
        <v>91</v>
      </c>
    </row>
    <row r="28" spans="1:9" x14ac:dyDescent="0.4">
      <c r="A28" s="6" t="s">
        <v>0</v>
      </c>
      <c r="B28" s="6" t="s">
        <v>92</v>
      </c>
      <c r="C28" s="6" t="s">
        <v>93</v>
      </c>
      <c r="D28" s="9" t="s">
        <v>50</v>
      </c>
    </row>
    <row r="29" spans="1:9" x14ac:dyDescent="0.4">
      <c r="A29" s="6" t="s">
        <v>94</v>
      </c>
      <c r="B29" s="6" t="s">
        <v>95</v>
      </c>
      <c r="C29" s="6">
        <v>84</v>
      </c>
      <c r="D29" s="6" t="str">
        <f>HLOOKUP(_xlfn.RANK.EQ(C29,$C$29:$C$36),$B$39:$D$40,2,1)</f>
        <v xml:space="preserve"> C </v>
      </c>
    </row>
    <row r="30" spans="1:9" x14ac:dyDescent="0.4">
      <c r="A30" s="6" t="s">
        <v>97</v>
      </c>
      <c r="B30" s="6" t="s">
        <v>95</v>
      </c>
      <c r="C30" s="6">
        <v>91</v>
      </c>
      <c r="D30" s="6" t="str">
        <f t="shared" ref="D30:D36" si="1">HLOOKUP(_xlfn.RANK.EQ(C30,$C$29:$C$36),$B$39:$D$40,2,1)</f>
        <v xml:space="preserve"> B </v>
      </c>
    </row>
    <row r="31" spans="1:9" x14ac:dyDescent="0.4">
      <c r="A31" s="6" t="s">
        <v>99</v>
      </c>
      <c r="B31" s="6" t="s">
        <v>100</v>
      </c>
      <c r="C31" s="6">
        <v>82</v>
      </c>
      <c r="D31" s="6" t="str">
        <f t="shared" si="1"/>
        <v xml:space="preserve"> C </v>
      </c>
    </row>
    <row r="32" spans="1:9" x14ac:dyDescent="0.4">
      <c r="A32" s="6" t="s">
        <v>101</v>
      </c>
      <c r="B32" s="6" t="s">
        <v>95</v>
      </c>
      <c r="C32" s="6">
        <v>86</v>
      </c>
      <c r="D32" s="6" t="str">
        <f t="shared" si="1"/>
        <v xml:space="preserve"> C </v>
      </c>
    </row>
    <row r="33" spans="1:4" x14ac:dyDescent="0.4">
      <c r="A33" s="6" t="s">
        <v>102</v>
      </c>
      <c r="B33" s="6" t="s">
        <v>100</v>
      </c>
      <c r="C33" s="6">
        <v>94</v>
      </c>
      <c r="D33" s="6" t="str">
        <f t="shared" si="1"/>
        <v xml:space="preserve"> A </v>
      </c>
    </row>
    <row r="34" spans="1:4" x14ac:dyDescent="0.4">
      <c r="A34" s="6" t="s">
        <v>104</v>
      </c>
      <c r="B34" s="6" t="s">
        <v>100</v>
      </c>
      <c r="C34" s="6">
        <v>88</v>
      </c>
      <c r="D34" s="6" t="str">
        <f t="shared" si="1"/>
        <v xml:space="preserve"> B </v>
      </c>
    </row>
    <row r="35" spans="1:4" x14ac:dyDescent="0.4">
      <c r="A35" s="6" t="s">
        <v>105</v>
      </c>
      <c r="B35" s="6" t="s">
        <v>95</v>
      </c>
      <c r="C35" s="6">
        <v>95</v>
      </c>
      <c r="D35" s="6" t="str">
        <f t="shared" si="1"/>
        <v xml:space="preserve"> A </v>
      </c>
    </row>
    <row r="36" spans="1:4" x14ac:dyDescent="0.4">
      <c r="A36" s="6" t="s">
        <v>106</v>
      </c>
      <c r="B36" s="6" t="s">
        <v>100</v>
      </c>
      <c r="C36" s="6">
        <v>83</v>
      </c>
      <c r="D36" s="6" t="str">
        <f t="shared" si="1"/>
        <v xml:space="preserve"> C </v>
      </c>
    </row>
    <row r="38" spans="1:4" x14ac:dyDescent="0.4">
      <c r="A38" t="s">
        <v>107</v>
      </c>
    </row>
    <row r="39" spans="1:4" x14ac:dyDescent="0.4">
      <c r="A39" s="6" t="s">
        <v>108</v>
      </c>
      <c r="B39" s="6">
        <v>1</v>
      </c>
      <c r="C39" s="6">
        <v>3</v>
      </c>
      <c r="D39" s="6">
        <v>5</v>
      </c>
    </row>
    <row r="40" spans="1:4" x14ac:dyDescent="0.4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9" workbookViewId="0">
      <selection activeCell="E21" sqref="E21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6" width="10" bestFit="1" customWidth="1"/>
  </cols>
  <sheetData>
    <row r="1" spans="1:6" ht="21" x14ac:dyDescent="0.4">
      <c r="A1" s="14" t="s">
        <v>140</v>
      </c>
      <c r="B1" s="14"/>
      <c r="C1" s="14"/>
      <c r="D1" s="14"/>
      <c r="E1" s="14"/>
      <c r="F1" s="14"/>
    </row>
    <row r="3" spans="1:6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4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3" t="s">
        <v>141</v>
      </c>
      <c r="B19" t="s">
        <v>226</v>
      </c>
    </row>
    <row r="21" spans="1:5" x14ac:dyDescent="0.4">
      <c r="A21" s="23" t="s">
        <v>228</v>
      </c>
      <c r="B21" s="23" t="s">
        <v>142</v>
      </c>
    </row>
    <row r="22" spans="1:5" x14ac:dyDescent="0.4">
      <c r="A22" s="23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4">
      <c r="A23" t="s">
        <v>153</v>
      </c>
      <c r="B23" s="24" t="s">
        <v>229</v>
      </c>
      <c r="C23" s="24">
        <v>1980300</v>
      </c>
      <c r="D23" s="24" t="s">
        <v>229</v>
      </c>
      <c r="E23" s="24">
        <v>2927400</v>
      </c>
    </row>
    <row r="24" spans="1:5" x14ac:dyDescent="0.4">
      <c r="A24" t="s">
        <v>149</v>
      </c>
      <c r="B24" s="24" t="s">
        <v>229</v>
      </c>
      <c r="C24" s="24">
        <v>996000</v>
      </c>
      <c r="D24" s="24" t="s">
        <v>229</v>
      </c>
      <c r="E24" s="24">
        <v>1826000</v>
      </c>
    </row>
    <row r="25" spans="1:5" x14ac:dyDescent="0.4">
      <c r="A25" t="s">
        <v>148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4">
      <c r="A26" t="s">
        <v>151</v>
      </c>
      <c r="B26" s="24">
        <v>148000</v>
      </c>
      <c r="C26" s="24" t="s">
        <v>229</v>
      </c>
      <c r="D26" s="24">
        <v>925000</v>
      </c>
      <c r="E26" s="24" t="s">
        <v>229</v>
      </c>
    </row>
    <row r="27" spans="1:5" x14ac:dyDescent="0.4">
      <c r="A27" t="s">
        <v>227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C041-8D33-4ED5-9147-4C80108156C9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233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235</v>
      </c>
      <c r="E3" s="37" t="s">
        <v>230</v>
      </c>
      <c r="F3" s="37" t="s">
        <v>232</v>
      </c>
    </row>
    <row r="4" spans="2:6" ht="46.8" hidden="1" outlineLevel="1" x14ac:dyDescent="0.4">
      <c r="B4" s="32"/>
      <c r="C4" s="32"/>
      <c r="D4" s="25"/>
      <c r="E4" s="39" t="s">
        <v>231</v>
      </c>
      <c r="F4" s="39" t="s">
        <v>231</v>
      </c>
    </row>
    <row r="5" spans="2:6" x14ac:dyDescent="0.4">
      <c r="B5" s="33" t="s">
        <v>234</v>
      </c>
      <c r="C5" s="34"/>
      <c r="D5" s="31"/>
      <c r="E5" s="31"/>
      <c r="F5" s="31"/>
    </row>
    <row r="6" spans="2:6" outlineLevel="1" x14ac:dyDescent="0.4">
      <c r="B6" s="32"/>
      <c r="C6" s="32" t="s">
        <v>133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236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165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237</v>
      </c>
    </row>
    <row r="10" spans="2:6" x14ac:dyDescent="0.4">
      <c r="B10" t="s">
        <v>238</v>
      </c>
    </row>
    <row r="11" spans="2:6" x14ac:dyDescent="0.4">
      <c r="B11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158</v>
      </c>
      <c r="B1" s="14"/>
      <c r="C1" s="14"/>
      <c r="D1" s="14"/>
      <c r="E1" s="14"/>
    </row>
    <row r="3" spans="1:5" x14ac:dyDescent="0.4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4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4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4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qref="E6">
    <scenario name="판매가인상" locked="1" count="1" user="user" comment="만든 사람 user 날짜 2024-08-26">
      <inputCells r="B4" val="250000" numFmtId="41"/>
    </scenario>
    <scenario name="판매가인하" locked="1" count="1" user="user" comment="만든 사람 user 날짜 2024-08-26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G16" sqref="G16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166</v>
      </c>
      <c r="B1" s="14"/>
      <c r="C1" s="14"/>
      <c r="D1" s="14"/>
      <c r="E1" s="14"/>
      <c r="F1" s="14"/>
    </row>
    <row r="3" spans="1:6" x14ac:dyDescent="0.4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4">
      <c r="A4" s="10">
        <v>42748</v>
      </c>
      <c r="B4" s="6" t="s">
        <v>172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4">
      <c r="A5" s="10">
        <v>42929</v>
      </c>
      <c r="B5" s="6" t="s">
        <v>173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4">
      <c r="A6" s="10">
        <v>43195</v>
      </c>
      <c r="B6" s="6" t="s">
        <v>174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4">
      <c r="A7" s="10">
        <v>43226</v>
      </c>
      <c r="B7" s="6" t="s">
        <v>175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4">
      <c r="A8" s="10">
        <v>43316</v>
      </c>
      <c r="B8" s="6" t="s">
        <v>176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4">
      <c r="A9" s="10">
        <v>43683</v>
      </c>
      <c r="B9" s="6" t="s">
        <v>177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4">
      <c r="A10" s="10">
        <v>43721</v>
      </c>
      <c r="B10" s="6" t="s">
        <v>178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4">
      <c r="A11" s="10">
        <v>43991</v>
      </c>
      <c r="B11" s="6" t="s">
        <v>179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4">
      <c r="A12" s="10">
        <v>44173</v>
      </c>
      <c r="B12" s="6" t="s">
        <v>180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4">
      <c r="A13" s="10">
        <v>44267</v>
      </c>
      <c r="B13" s="6" t="s">
        <v>181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14" sqref="J1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182</v>
      </c>
      <c r="B1" s="14"/>
      <c r="C1" s="14"/>
      <c r="D1" s="14"/>
      <c r="E1" s="14"/>
    </row>
    <row r="2" spans="1:5" x14ac:dyDescent="0.4">
      <c r="E2" s="11" t="s">
        <v>193</v>
      </c>
    </row>
    <row r="3" spans="1:5" x14ac:dyDescent="0.4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4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임희선</cp:lastModifiedBy>
  <dcterms:created xsi:type="dcterms:W3CDTF">2023-04-27T08:01:32Z</dcterms:created>
  <dcterms:modified xsi:type="dcterms:W3CDTF">2024-08-26T09:15:19Z</dcterms:modified>
</cp:coreProperties>
</file>