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Owner\Desktop\기출\01회\"/>
    </mc:Choice>
  </mc:AlternateContent>
  <xr:revisionPtr revIDLastSave="0" documentId="13_ncr:1_{C96A5BDC-CF5D-4B33-AF14-31A90F8A9F74}" xr6:coauthVersionLast="47" xr6:coauthVersionMax="47" xr10:uidLastSave="{00000000-0000-0000-0000-000000000000}"/>
  <bookViews>
    <workbookView xWindow="-120" yWindow="-120" windowWidth="24240" windowHeight="13140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" l="1" a="1"/>
  <c r="L9" i="3" s="1"/>
  <c r="L10" i="3" a="1"/>
  <c r="L10" i="3" s="1"/>
  <c r="L11" i="3" a="1"/>
  <c r="L11" i="3"/>
  <c r="L12" i="3" a="1"/>
  <c r="L12" i="3" s="1"/>
  <c r="L13" i="3" a="1"/>
  <c r="L13" i="3"/>
  <c r="L14" i="3" a="1"/>
  <c r="L14" i="3" s="1"/>
  <c r="L15" i="3" a="1"/>
  <c r="L15" i="3" s="1"/>
  <c r="L16" i="3" a="1"/>
  <c r="L16" i="3" s="1"/>
  <c r="L21" i="3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5" i="3" a="1"/>
  <c r="L5" i="3" s="1"/>
  <c r="L4" i="3" a="1"/>
  <c r="L4" i="3"/>
  <c r="A31" i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4" i="3" a="1"/>
  <c r="I28" i="3" l="1"/>
  <c r="I26" i="3"/>
  <c r="I24" i="3"/>
  <c r="I22" i="3"/>
  <c r="I20" i="3"/>
  <c r="I18" i="3"/>
  <c r="I16" i="3"/>
  <c r="I14" i="3"/>
  <c r="I12" i="3"/>
  <c r="I10" i="3"/>
  <c r="I8" i="3"/>
  <c r="I6" i="3"/>
  <c r="I27" i="3"/>
  <c r="I25" i="3"/>
  <c r="I23" i="3"/>
  <c r="I21" i="3"/>
  <c r="I19" i="3"/>
  <c r="I17" i="3"/>
  <c r="I15" i="3"/>
  <c r="I13" i="3"/>
  <c r="I11" i="3"/>
  <c r="I9" i="3"/>
  <c r="I7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B0E756-13FF-4EE3-AE82-3DBFD74BF348}" keepAlive="1" name="쿼리 - 센터관리" type="5" refreshedVersion="7" deleted="1" background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<sst xmlns="http://schemas.openxmlformats.org/spreadsheetml/2006/main" count="513" uniqueCount="207">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</sst>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/mm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'기타작업-2'!$A$3:$A$6</c:f>
              <c:strCache>
                <c:ptCount val="4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</c:strCache>
            </c:strRef>
          </c:cat>
          <c:val>
            <c:numRef>
              <c:f>'기타작업-2'!$B$3:$B$6</c:f>
              <c:numCache>
                <c:formatCode>_(* #,##0_);_(* \(#,##0\);_(* "-"_);_(@_)</c:formatCode>
                <c:ptCount val="4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'기타작업-2'!$A$3:$A$6</c:f>
              <c:strCache>
                <c:ptCount val="4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</c:strCache>
            </c:strRef>
          </c:cat>
          <c:val>
            <c:numRef>
              <c:f>'기타작업-2'!$C$3:$C$6</c:f>
              <c:numCache>
                <c:formatCode>_(* #,##0_);_(* \(#,##0\);_(* "-"_);_(@_)</c:formatCode>
                <c:ptCount val="4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361440"/>
        <c:axId val="2031357280"/>
      </c:bar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554.422691087966" backgroundQuery="1" createdVersion="7" refreshedVersion="7" minRefreshableVersion="3" recordCount="26" xr:uid="{527ABF97-35E2-47F4-A9B5-8AF7D3A84056}">
  <cacheSource type="external" connectionId="1"/>
  <cacheFields count="4"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226760-FD77-4538-AC14-326F6D2C1B81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outline="1" outlineData="1" multipleFieldFilters="0" fieldListSortAscending="1">
  <location ref="A3:C20" firstHeaderRow="1" firstDataRow="1" firstDataCol="0"/>
  <pivotFields count="4"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7" zoomScaleNormal="100" workbookViewId="0">
      <selection activeCell="E32" sqref="E32"/>
    </sheetView>
  </sheetViews>
  <sheetFormatPr defaultRowHeight="16.5" x14ac:dyDescent="0.3"/>
  <cols>
    <col min="1" max="1" width="8" customWidth="1"/>
    <col min="2" max="2" width="5.625" customWidth="1"/>
    <col min="3" max="3" width="10.375" customWidth="1"/>
    <col min="4" max="4" width="12.125" customWidth="1"/>
    <col min="5" max="5" width="23.3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1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1" priority="1">
      <formula>AND($C4="직영",ISEVEN(DAY($D4)))</formula>
    </cfRule>
    <cfRule type="expression" dxfId="0" priority="2">
      <formula>"AND($C4=""직영"",ISEVEN(DAY($D4))"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L9" sqref="L9:L16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6">
        <f t="array" ref="L4">ROUNDDOWN(AVERAGE(IF((YEAR(I$2)-YEAR($D$4:$D$28)&gt;=20)*($C$4:$C$28=K4),$E$4:$E$28)),0)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 cm="1">
        <f t="array" ref="I5">fn비고(F5,G5,H5)</f>
        <v>일요일(1대)</v>
      </c>
      <c r="K5" s="1" t="s">
        <v>16</v>
      </c>
      <c r="L5" s="6">
        <f t="array" ref="L5">ROUNDDOWN(AVERAGE(IF((YEAR(I$2)-YEAR($D$4:$D$28)&gt;=20)*($C$4:$C$28=K5),$E$4:$E$28)),0)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 cm="1">
        <f t="array" ref="I8">fn비고(F8,G8,H8)</f>
        <v>토요일, 일요일, 공휴일(보유차량 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 cm="1">
        <f t="array" ref="I9">fn비고(F9,G9,H9)</f>
        <v/>
      </c>
      <c r="K9" s="1" t="s">
        <v>40</v>
      </c>
      <c r="L9" s="2" t="str" cm="1">
        <f t="array" ref="L9">_xlfn.CONCAT( "직영 ", SUM(($B$4:$B$28=K9)*($C$4:$C$28="직영")),"곳 - 위탁 ",SUM(($B$4:$B$28=K9)*($C$4:$C$28="위탁")),"곳")</f>
        <v>직영 3곳 - 위탁 1곳</v>
      </c>
      <c r="M9" s="1" t="str">
        <f>TEXT(COUNTIFS($B$4:$B$28,$K9,$F$4:$F$28,"*"&amp; M$8 &amp; "*") / COUNTIF($B$4:$B$28,$K9),"0%")</f>
        <v>75%</v>
      </c>
      <c r="N9" s="11" t="str">
        <f t="shared" ref="N9:O9" si="0">TEXT(COUNTIFS($B$4:$B$28,$K9,$F$4:$F$28,"*"&amp; N$8 &amp; "*") / COUNTIF($B$4:$B$28,$K9),"0%")</f>
        <v>75%</v>
      </c>
      <c r="O9" s="1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 cm="1">
        <f t="array" ref="I10">fn비고(F10,G10,H10)</f>
        <v>토요일, 일요일, 공휴일(2대)</v>
      </c>
      <c r="K10" s="1" t="s">
        <v>15</v>
      </c>
      <c r="L10" s="10" t="str" cm="1">
        <f t="array" ref="L10">_xlfn.CONCAT( "직영 ", SUM(($B$4:$B$28=K10)*($C$4:$C$28="직영")),"곳 - 위탁 ",SUM(($B$4:$B$28=K10)*($C$4:$C$28="위탁")),"곳")</f>
        <v>직영 1곳 - 위탁 2곳</v>
      </c>
      <c r="M10" s="11" t="str">
        <f t="shared" ref="M10:O16" si="1">TEXT(COUNTIFS($B$4:$B$28,$K10,$F$4:$F$28,"*"&amp; M$8 &amp; "*") / COUNTIF($B$4:$B$28,$K10),"0%")</f>
        <v>67%</v>
      </c>
      <c r="N10" s="11" t="str">
        <f t="shared" si="1"/>
        <v>33%</v>
      </c>
      <c r="O10" s="1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 cm="1">
        <f t="array" ref="I11">fn비고(F11,G11,H11)</f>
        <v/>
      </c>
      <c r="K11" s="1" t="s">
        <v>21</v>
      </c>
      <c r="L11" s="10" t="str" cm="1">
        <f t="array" ref="L11">_xlfn.CONCAT( "직영 ", SUM(($B$4:$B$28=K11)*($C$4:$C$28="직영")),"곳 - 위탁 ",SUM(($B$4:$B$28=K11)*($C$4:$C$28="위탁")),"곳")</f>
        <v>직영 1곳 - 위탁 2곳</v>
      </c>
      <c r="M11" s="11" t="str">
        <f t="shared" si="1"/>
        <v>67%</v>
      </c>
      <c r="N11" s="11" t="str">
        <f t="shared" si="1"/>
        <v>67%</v>
      </c>
      <c r="O11" s="1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 cm="1">
        <f t="array" ref="I12">fn비고(F12,G12,H12)</f>
        <v/>
      </c>
      <c r="K12" s="1" t="s">
        <v>25</v>
      </c>
      <c r="L12" s="10" t="str" cm="1">
        <f t="array" ref="L12">_xlfn.CONCAT( "직영 ", SUM(($B$4:$B$28=K12)*($C$4:$C$28="직영")),"곳 - 위탁 ",SUM(($B$4:$B$28=K12)*($C$4:$C$28="위탁")),"곳")</f>
        <v>직영 2곳 - 위탁 2곳</v>
      </c>
      <c r="M12" s="11" t="str">
        <f t="shared" si="1"/>
        <v>50%</v>
      </c>
      <c r="N12" s="11" t="str">
        <f t="shared" si="1"/>
        <v>25%</v>
      </c>
      <c r="O12" s="1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 cm="1">
        <f t="array" ref="I13">fn비고(F13,G13,H13)</f>
        <v>일요일(1대)</v>
      </c>
      <c r="K13" s="1" t="s">
        <v>42</v>
      </c>
      <c r="L13" s="10" t="str" cm="1">
        <f t="array" ref="L13">_xlfn.CONCAT( "직영 ", SUM(($B$4:$B$28=K13)*($C$4:$C$28="직영")),"곳 - 위탁 ",SUM(($B$4:$B$28=K13)*($C$4:$C$28="위탁")),"곳")</f>
        <v>직영 2곳 - 위탁 2곳</v>
      </c>
      <c r="M13" s="11" t="str">
        <f t="shared" si="1"/>
        <v>75%</v>
      </c>
      <c r="N13" s="11" t="str">
        <f t="shared" si="1"/>
        <v>50%</v>
      </c>
      <c r="O13" s="1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 cm="1">
        <f t="array" ref="I14">fn비고(F14,G14,H14)</f>
        <v>공휴일(보유차량 없음)</v>
      </c>
      <c r="K14" s="1" t="s">
        <v>28</v>
      </c>
      <c r="L14" s="10" t="str" cm="1">
        <f t="array" ref="L14">_xlfn.CONCAT( "직영 ", SUM(($B$4:$B$28=K14)*($C$4:$C$28="직영")),"곳 - 위탁 ",SUM(($B$4:$B$28=K14)*($C$4:$C$28="위탁")),"곳")</f>
        <v>직영 2곳 - 위탁 1곳</v>
      </c>
      <c r="M14" s="11" t="str">
        <f t="shared" si="1"/>
        <v>67%</v>
      </c>
      <c r="N14" s="11" t="str">
        <f t="shared" si="1"/>
        <v>33%</v>
      </c>
      <c r="O14" s="1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 cm="1">
        <f t="array" ref="I15">fn비고(F15,G15,H15)</f>
        <v/>
      </c>
      <c r="K15" s="1" t="s">
        <v>50</v>
      </c>
      <c r="L15" s="10" t="str" cm="1">
        <f t="array" ref="L15">_xlfn.CONCAT( "직영 ", SUM(($B$4:$B$28=K15)*($C$4:$C$28="직영")),"곳 - 위탁 ",SUM(($B$4:$B$28=K15)*($C$4:$C$28="위탁")),"곳")</f>
        <v>직영 0곳 - 위탁 2곳</v>
      </c>
      <c r="M15" s="11" t="str">
        <f t="shared" si="1"/>
        <v>0%</v>
      </c>
      <c r="N15" s="11" t="str">
        <f t="shared" si="1"/>
        <v>100%</v>
      </c>
      <c r="O15" s="1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 cm="1">
        <f t="array" ref="I16">fn비고(F16,G16,H16)</f>
        <v/>
      </c>
      <c r="K16" s="1" t="s">
        <v>32</v>
      </c>
      <c r="L16" s="10" t="str" cm="1">
        <f t="array" ref="L16">_xlfn.CONCAT( "직영 ", SUM(($B$4:$B$28=K16)*($C$4:$C$28="직영")),"곳 - 위탁 ",SUM(($B$4:$B$28=K16)*($C$4:$C$28="위탁")),"곳")</f>
        <v>직영 2곳 - 위탁 0곳</v>
      </c>
      <c r="M16" s="11" t="str">
        <f t="shared" si="1"/>
        <v>50%</v>
      </c>
      <c r="N16" s="11" t="str">
        <f t="shared" si="1"/>
        <v>50%</v>
      </c>
      <c r="O16" s="1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 cm="1">
        <f t="array" ref="I19">fn비고(F19,G19,H19)</f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 cm="1">
        <f t="array" ref="I20">fn비고(F20,G20,H20)</f>
        <v>일요일(보유차량 없음)</v>
      </c>
      <c r="K20" s="1" t="s">
        <v>19</v>
      </c>
      <c r="L20" s="22" t="str">
        <f t="array" ref="L20">INDEX($A$4:$A$28,MATCH(MAX(($C$4:$C$28=K20)*$E$4:$E$28),($C$4:$C$28=K20)*$E$4:$E$28,0),0)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 cm="1">
        <f t="array" ref="I21">fn비고(F21,G21,H21)</f>
        <v>공휴일(3대)</v>
      </c>
      <c r="K21" s="1" t="s">
        <v>16</v>
      </c>
      <c r="L21" s="22" t="str">
        <f t="array" ref="L21">INDEX($A$4:$A$28,MATCH(MAX(($C$4:$C$28=K21)*$E$4:$E$28),($C$4:$C$28=K21)*$E$4:$E$28,0),0)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3:C20"/>
  <sheetViews>
    <sheetView workbookViewId="0">
      <selection activeCell="A3" sqref="A3:C20"/>
    </sheetView>
  </sheetViews>
  <sheetFormatPr defaultRowHeight="16.5" x14ac:dyDescent="0.3"/>
  <cols>
    <col min="1" max="1" width="11.875" bestFit="1" customWidth="1"/>
    <col min="2" max="2" width="11.125" bestFit="1" customWidth="1"/>
    <col min="3" max="3" width="15.25" bestFit="1" customWidth="1"/>
  </cols>
  <sheetData>
    <row r="3" spans="1:3" x14ac:dyDescent="0.3">
      <c r="A3" s="23"/>
      <c r="B3" s="24"/>
      <c r="C3" s="25"/>
    </row>
    <row r="4" spans="1:3" x14ac:dyDescent="0.3">
      <c r="A4" s="26"/>
      <c r="B4" s="27"/>
      <c r="C4" s="28"/>
    </row>
    <row r="5" spans="1:3" x14ac:dyDescent="0.3">
      <c r="A5" s="26"/>
      <c r="B5" s="27"/>
      <c r="C5" s="28"/>
    </row>
    <row r="6" spans="1:3" x14ac:dyDescent="0.3">
      <c r="A6" s="26"/>
      <c r="B6" s="27"/>
      <c r="C6" s="28"/>
    </row>
    <row r="7" spans="1:3" x14ac:dyDescent="0.3">
      <c r="A7" s="26"/>
      <c r="B7" s="27"/>
      <c r="C7" s="28"/>
    </row>
    <row r="8" spans="1:3" x14ac:dyDescent="0.3">
      <c r="A8" s="26"/>
      <c r="B8" s="27"/>
      <c r="C8" s="28"/>
    </row>
    <row r="9" spans="1:3" x14ac:dyDescent="0.3">
      <c r="A9" s="26"/>
      <c r="B9" s="27"/>
      <c r="C9" s="28"/>
    </row>
    <row r="10" spans="1:3" x14ac:dyDescent="0.3">
      <c r="A10" s="26"/>
      <c r="B10" s="27"/>
      <c r="C10" s="28"/>
    </row>
    <row r="11" spans="1:3" x14ac:dyDescent="0.3">
      <c r="A11" s="26"/>
      <c r="B11" s="27"/>
      <c r="C11" s="28"/>
    </row>
    <row r="12" spans="1:3" x14ac:dyDescent="0.3">
      <c r="A12" s="26"/>
      <c r="B12" s="27"/>
      <c r="C12" s="28"/>
    </row>
    <row r="13" spans="1:3" x14ac:dyDescent="0.3">
      <c r="A13" s="26"/>
      <c r="B13" s="27"/>
      <c r="C13" s="28"/>
    </row>
    <row r="14" spans="1:3" x14ac:dyDescent="0.3">
      <c r="A14" s="26"/>
      <c r="B14" s="27"/>
      <c r="C14" s="28"/>
    </row>
    <row r="15" spans="1:3" x14ac:dyDescent="0.3">
      <c r="A15" s="26"/>
      <c r="B15" s="27"/>
      <c r="C15" s="28"/>
    </row>
    <row r="16" spans="1:3" x14ac:dyDescent="0.3">
      <c r="A16" s="26"/>
      <c r="B16" s="27"/>
      <c r="C16" s="28"/>
    </row>
    <row r="17" spans="1:3" x14ac:dyDescent="0.3">
      <c r="A17" s="26"/>
      <c r="B17" s="27"/>
      <c r="C17" s="28"/>
    </row>
    <row r="18" spans="1:3" x14ac:dyDescent="0.3">
      <c r="A18" s="26"/>
      <c r="B18" s="27"/>
      <c r="C18" s="28"/>
    </row>
    <row r="19" spans="1:3" x14ac:dyDescent="0.3">
      <c r="A19" s="26"/>
      <c r="B19" s="27"/>
      <c r="C19" s="28"/>
    </row>
    <row r="20" spans="1:3" x14ac:dyDescent="0.3">
      <c r="A20" s="29"/>
      <c r="B20" s="30"/>
      <c r="C20" s="31"/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/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149</v>
      </c>
      <c r="B2" s="13" t="s">
        <v>148</v>
      </c>
      <c r="C2" s="13" t="s">
        <v>150</v>
      </c>
      <c r="D2" s="13" t="s">
        <v>152</v>
      </c>
      <c r="E2" s="13" t="s">
        <v>163</v>
      </c>
      <c r="F2" s="13" t="s">
        <v>151</v>
      </c>
      <c r="H2" s="13"/>
      <c r="I2" s="13"/>
      <c r="J2" s="13"/>
    </row>
    <row r="3" spans="1:10" x14ac:dyDescent="0.3">
      <c r="A3" s="11" t="s">
        <v>154</v>
      </c>
      <c r="B3" s="11" t="s">
        <v>153</v>
      </c>
      <c r="C3" s="12">
        <v>190000</v>
      </c>
      <c r="D3" s="12">
        <v>51600</v>
      </c>
      <c r="E3" s="11" t="s">
        <v>164</v>
      </c>
      <c r="F3" s="12">
        <v>22600</v>
      </c>
      <c r="H3" s="10"/>
      <c r="I3" s="14"/>
      <c r="J3" s="14"/>
    </row>
    <row r="4" spans="1:10" x14ac:dyDescent="0.3">
      <c r="A4" s="11" t="s">
        <v>156</v>
      </c>
      <c r="B4" s="11" t="s">
        <v>155</v>
      </c>
      <c r="C4" s="12">
        <v>876000</v>
      </c>
      <c r="D4" s="12">
        <v>356400</v>
      </c>
      <c r="E4" s="11" t="s">
        <v>165</v>
      </c>
      <c r="F4" s="12">
        <v>119400</v>
      </c>
      <c r="H4" s="10"/>
      <c r="I4" s="14"/>
      <c r="J4" s="14"/>
    </row>
    <row r="5" spans="1:10" x14ac:dyDescent="0.3">
      <c r="A5" s="11" t="s">
        <v>158</v>
      </c>
      <c r="B5" s="11" t="s">
        <v>157</v>
      </c>
      <c r="C5" s="12">
        <v>663000</v>
      </c>
      <c r="D5" s="12">
        <v>130500</v>
      </c>
      <c r="E5" s="11" t="s">
        <v>166</v>
      </c>
      <c r="F5" s="12">
        <v>27300</v>
      </c>
      <c r="H5" s="10"/>
      <c r="I5" s="14"/>
      <c r="J5" s="14"/>
    </row>
    <row r="6" spans="1:10" x14ac:dyDescent="0.3">
      <c r="A6" s="11" t="s">
        <v>160</v>
      </c>
      <c r="B6" s="11" t="s">
        <v>159</v>
      </c>
      <c r="C6" s="12">
        <v>632000</v>
      </c>
      <c r="D6" s="12">
        <v>81000</v>
      </c>
      <c r="E6" s="11" t="s">
        <v>167</v>
      </c>
      <c r="F6" s="12">
        <v>159000</v>
      </c>
      <c r="H6" s="10"/>
      <c r="I6" s="14"/>
      <c r="J6" s="14"/>
    </row>
    <row r="7" spans="1:10" x14ac:dyDescent="0.3">
      <c r="A7" s="11" t="s">
        <v>154</v>
      </c>
      <c r="B7" s="11" t="s">
        <v>159</v>
      </c>
      <c r="C7" s="12">
        <v>195000</v>
      </c>
      <c r="D7" s="12">
        <v>54900</v>
      </c>
      <c r="E7" s="11" t="s">
        <v>168</v>
      </c>
      <c r="F7" s="12">
        <v>14200</v>
      </c>
      <c r="H7" s="10"/>
      <c r="I7" s="14"/>
      <c r="J7" s="14"/>
    </row>
    <row r="8" spans="1:10" x14ac:dyDescent="0.3">
      <c r="A8" s="11" t="s">
        <v>158</v>
      </c>
      <c r="B8" s="11" t="s">
        <v>155</v>
      </c>
      <c r="C8" s="12">
        <v>375000</v>
      </c>
      <c r="D8" s="12">
        <v>94500</v>
      </c>
      <c r="E8" s="11" t="s">
        <v>169</v>
      </c>
      <c r="F8" s="12">
        <v>48000</v>
      </c>
    </row>
    <row r="9" spans="1:10" x14ac:dyDescent="0.3">
      <c r="A9" s="11" t="s">
        <v>156</v>
      </c>
      <c r="B9" s="11" t="s">
        <v>153</v>
      </c>
      <c r="C9" s="12">
        <v>744000</v>
      </c>
      <c r="D9" s="12">
        <v>151200</v>
      </c>
      <c r="E9" s="11" t="s">
        <v>170</v>
      </c>
      <c r="F9" s="12">
        <v>34800</v>
      </c>
    </row>
    <row r="10" spans="1:10" x14ac:dyDescent="0.3">
      <c r="A10" s="11" t="s">
        <v>161</v>
      </c>
      <c r="B10" s="11" t="s">
        <v>159</v>
      </c>
      <c r="C10" s="12">
        <v>358000</v>
      </c>
      <c r="D10" s="12">
        <v>128400</v>
      </c>
      <c r="E10" s="11" t="s">
        <v>171</v>
      </c>
      <c r="F10" s="12">
        <v>45000</v>
      </c>
    </row>
    <row r="11" spans="1:10" x14ac:dyDescent="0.3">
      <c r="A11" s="11" t="s">
        <v>154</v>
      </c>
      <c r="B11" s="11" t="s">
        <v>155</v>
      </c>
      <c r="C11" s="12">
        <v>210000</v>
      </c>
      <c r="D11" s="12">
        <v>50800</v>
      </c>
      <c r="E11" s="11" t="s">
        <v>172</v>
      </c>
      <c r="F11" s="12">
        <v>18500</v>
      </c>
    </row>
    <row r="12" spans="1:10" x14ac:dyDescent="0.3">
      <c r="A12" s="11" t="s">
        <v>158</v>
      </c>
      <c r="B12" s="11" t="s">
        <v>162</v>
      </c>
      <c r="C12" s="12">
        <v>495000</v>
      </c>
      <c r="D12" s="12">
        <v>118800</v>
      </c>
      <c r="E12" s="11" t="s">
        <v>173</v>
      </c>
      <c r="F12" s="12">
        <v>49500</v>
      </c>
    </row>
    <row r="13" spans="1:10" x14ac:dyDescent="0.3">
      <c r="A13" s="11" t="s">
        <v>161</v>
      </c>
      <c r="B13" s="11" t="s">
        <v>153</v>
      </c>
      <c r="C13" s="12">
        <v>194000</v>
      </c>
      <c r="D13" s="12">
        <v>118800</v>
      </c>
      <c r="E13" s="11" t="s">
        <v>174</v>
      </c>
      <c r="F13" s="12">
        <v>35000</v>
      </c>
    </row>
    <row r="14" spans="1:10" x14ac:dyDescent="0.3">
      <c r="A14" s="11" t="s">
        <v>156</v>
      </c>
      <c r="B14" s="11" t="s">
        <v>155</v>
      </c>
      <c r="C14" s="12">
        <v>568000</v>
      </c>
      <c r="D14" s="12">
        <v>150000</v>
      </c>
      <c r="E14" s="11" t="s">
        <v>175</v>
      </c>
      <c r="F14" s="12">
        <v>290600</v>
      </c>
    </row>
    <row r="15" spans="1:10" x14ac:dyDescent="0.3">
      <c r="A15" s="11" t="s">
        <v>160</v>
      </c>
      <c r="B15" s="11" t="s">
        <v>157</v>
      </c>
      <c r="C15" s="12">
        <v>604000</v>
      </c>
      <c r="D15" s="12">
        <v>141600</v>
      </c>
      <c r="E15" s="11" t="s">
        <v>176</v>
      </c>
      <c r="F15" s="12">
        <v>82000</v>
      </c>
    </row>
    <row r="16" spans="1:10" x14ac:dyDescent="0.3">
      <c r="A16" s="11" t="s">
        <v>160</v>
      </c>
      <c r="B16" s="11" t="s">
        <v>153</v>
      </c>
      <c r="C16" s="12">
        <v>680000</v>
      </c>
      <c r="D16" s="12">
        <v>201600</v>
      </c>
      <c r="E16" s="11" t="s">
        <v>177</v>
      </c>
      <c r="F16" s="12">
        <v>26000</v>
      </c>
    </row>
    <row r="17" spans="1:6" x14ac:dyDescent="0.3">
      <c r="A17" s="11" t="s">
        <v>154</v>
      </c>
      <c r="B17" s="11" t="s">
        <v>159</v>
      </c>
      <c r="C17" s="12">
        <v>194000</v>
      </c>
      <c r="D17" s="12">
        <v>32100</v>
      </c>
      <c r="E17" s="11" t="s">
        <v>178</v>
      </c>
      <c r="F17" s="12">
        <v>24300</v>
      </c>
    </row>
    <row r="18" spans="1:6" x14ac:dyDescent="0.3">
      <c r="A18" s="11" t="s">
        <v>158</v>
      </c>
      <c r="B18" s="11" t="s">
        <v>159</v>
      </c>
      <c r="C18" s="12">
        <v>597000</v>
      </c>
      <c r="D18" s="12">
        <v>372800</v>
      </c>
      <c r="E18" s="11" t="s">
        <v>179</v>
      </c>
      <c r="F18" s="12">
        <v>41100</v>
      </c>
    </row>
    <row r="19" spans="1:6" x14ac:dyDescent="0.3">
      <c r="A19" s="11" t="s">
        <v>161</v>
      </c>
      <c r="B19" s="11" t="s">
        <v>162</v>
      </c>
      <c r="C19" s="12">
        <v>336000</v>
      </c>
      <c r="D19" s="12">
        <v>95800</v>
      </c>
      <c r="E19" s="11" t="s">
        <v>180</v>
      </c>
      <c r="F19" s="12">
        <v>18800</v>
      </c>
    </row>
    <row r="20" spans="1:6" x14ac:dyDescent="0.3">
      <c r="A20" s="11" t="s">
        <v>158</v>
      </c>
      <c r="B20" s="11" t="s">
        <v>159</v>
      </c>
      <c r="C20" s="12">
        <v>469000</v>
      </c>
      <c r="D20" s="12">
        <v>147600</v>
      </c>
      <c r="E20" s="11" t="s">
        <v>181</v>
      </c>
      <c r="F20" s="12">
        <v>159700</v>
      </c>
    </row>
    <row r="21" spans="1:6" x14ac:dyDescent="0.3">
      <c r="A21" s="11" t="s">
        <v>161</v>
      </c>
      <c r="B21" s="11" t="s">
        <v>155</v>
      </c>
      <c r="C21" s="12">
        <v>394000</v>
      </c>
      <c r="D21" s="12">
        <v>75600</v>
      </c>
      <c r="E21" s="11" t="s">
        <v>182</v>
      </c>
      <c r="F21" s="12">
        <v>42200</v>
      </c>
    </row>
    <row r="22" spans="1:6" x14ac:dyDescent="0.3">
      <c r="A22" s="11" t="s">
        <v>158</v>
      </c>
      <c r="B22" s="11" t="s">
        <v>162</v>
      </c>
      <c r="C22" s="12">
        <v>502000</v>
      </c>
      <c r="D22" s="12">
        <v>197200</v>
      </c>
      <c r="E22" s="11" t="s">
        <v>183</v>
      </c>
      <c r="F22" s="12">
        <v>93200</v>
      </c>
    </row>
  </sheetData>
  <dataConsolidate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workbookViewId="0"/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19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19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19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19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19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19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19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19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19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19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19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19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19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19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19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19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19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19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19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19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19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19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19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19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19">
        <v>-0.18000000000000005</v>
      </c>
    </row>
    <row r="28" spans="1:5" x14ac:dyDescent="0.3">
      <c r="E28" s="20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/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workbookViewId="0"/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9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5 f b c f 9 c - e 7 3 a - 4 5 e b - 9 9 a 5 - e 1 c f 6 e b 9 f 8 f c "   x m l n s = " h t t p : / / s c h e m a s . m i c r o s o f t . c o m / D a t a M a s h u p " > A A A A A B U D A A B Q S w M E F A A C A A g A G X k z W S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B l 5 M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e T N Z K I p H u A 4 A A A A R A A A A E w A c A E Z v c m 1 1 b G F z L 1 N l Y 3 R p b 2 4 x L m 0 g o h g A K K A U A A A A A A A A A A A A A A A A A A A A A A A A A A A A K 0 5 N L s n M z 1 M I h t C G 1 g B Q S w E C L Q A U A A I A C A A Z e T N Z K j E a o K U A A A D 3 A A A A E g A A A A A A A A A A A A A A A A A A A A A A Q 2 9 u Z m l n L 1 B h Y 2 t h Z 2 U u e G 1 s U E s B A i 0 A F A A C A A g A G X k z W Q / K 6 a u k A A A A 6 Q A A A B M A A A A A A A A A A A A A A A A A 8 Q A A A F t D b 2 5 0 Z W 5 0 X 1 R 5 c G V z X S 5 4 b W x Q S w E C L Q A U A A I A C A A Z e T N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1 d w Y B e U D E 6 Z V R g w 5 e G O s Q A A A A A C A A A A A A A Q Z g A A A A E A A C A A A A D W 8 2 a C d G 7 D v h W J o G w 9 3 T o u 5 1 b u w Z b 6 4 Z a T 7 Q B w 6 d R V t g A A A A A O g A A A A A I A A C A A A A B n o p F Z S C x H m X 1 0 J C J g N u u k X z q r W 9 U h m a 4 T m + r Y A d 8 2 2 F A A A A D C s d d P 9 n t Q Q X K R V x 3 / E F / i K 0 7 M Z Z C N H z 8 / w R / n o I m 8 6 Y 5 m P Q 4 l M y 5 h l E 4 r K m C N c l R 5 e q C o G 4 L K P I t H q 4 l a z 4 z / D 8 I C + 5 / W U D V W H W m o I F o L i 0 A A A A C U G j i a g 2 m D o 8 G f X V n k L 3 p s X f X u o A 8 a H g 6 D F z x q M i p i E l + C 5 K 8 U 3 z R x 3 + i C 3 B z L V H 0 t u c F H A 2 f x L B 7 E + 4 r S N 7 m K < / D a t a M a s h u p > 
</file>

<file path=customXml/itemProps1.xml><?xml version="1.0" encoding="utf-8"?>
<ds:datastoreItem xmlns:ds="http://schemas.openxmlformats.org/officeDocument/2006/customXml" ds:itemID="{B286607B-E13B-4DE2-A4A1-5E56ECCE00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Administrator</cp:lastModifiedBy>
  <cp:lastPrinted>2024-06-03T12:12:46Z</cp:lastPrinted>
  <dcterms:created xsi:type="dcterms:W3CDTF">2023-05-30T06:41:20Z</dcterms:created>
  <dcterms:modified xsi:type="dcterms:W3CDTF">2024-09-19T06:14:42Z</dcterms:modified>
</cp:coreProperties>
</file>