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B955CD5A-0B2F-4A13-8B74-FAB2685906A9}" xr6:coauthVersionLast="47" xr6:coauthVersionMax="47" xr10:uidLastSave="{00000000-0000-0000-0000-000000000000}"/>
  <bookViews>
    <workbookView xWindow="-98" yWindow="-98" windowWidth="19396" windowHeight="11475" firstSheet="1" activeTab="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시나리오 요약" sheetId="14" r:id="rId9"/>
    <sheet name="분석작업-3" sheetId="10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'기본작업-2'!$A$4:$G$10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" l="1"/>
  <c r="E18" i="2"/>
  <c r="E19" i="2"/>
  <c r="E20" i="2"/>
  <c r="E21" i="2"/>
  <c r="E22" i="2"/>
  <c r="E23" i="2"/>
  <c r="E16" i="2"/>
  <c r="A37" i="2"/>
  <c r="J17" i="2"/>
  <c r="J18" i="2"/>
  <c r="J19" i="2"/>
  <c r="J20" i="2"/>
  <c r="J21" i="2"/>
  <c r="J22" i="2"/>
  <c r="J23" i="2"/>
  <c r="J16" i="2"/>
  <c r="I4" i="2"/>
  <c r="I5" i="2"/>
  <c r="I6" i="2"/>
  <c r="I7" i="2"/>
  <c r="I8" i="2"/>
  <c r="I9" i="2"/>
  <c r="I10" i="2"/>
  <c r="I11" i="2"/>
  <c r="I12" i="2"/>
  <c r="I3" i="2"/>
  <c r="C4" i="2" a="1"/>
  <c r="C4" i="2"/>
  <c r="C5" i="2" a="1"/>
  <c r="C5" i="2"/>
  <c r="C6" i="2" a="1"/>
  <c r="C6" i="2" s="1"/>
  <c r="C7" i="2" a="1"/>
  <c r="C7" i="2"/>
  <c r="C8" i="2" a="1"/>
  <c r="C8" i="2"/>
  <c r="C9" i="2" a="1"/>
  <c r="C9" i="2"/>
  <c r="C10" i="2" a="1"/>
  <c r="C10" i="2"/>
  <c r="C11" i="2" a="1"/>
  <c r="C11" i="2"/>
  <c r="C12" i="2" a="1"/>
  <c r="C12" i="2"/>
  <c r="C3" i="2" a="1"/>
  <c r="C3" i="2" s="1"/>
  <c r="G17" i="5"/>
  <c r="G10" i="5"/>
  <c r="G6" i="5"/>
  <c r="G19" i="5" s="1"/>
  <c r="F18" i="5"/>
  <c r="E18" i="5"/>
  <c r="F11" i="5"/>
  <c r="E11" i="5"/>
  <c r="F7" i="5"/>
  <c r="F20" i="5" s="1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/>
  <c r="F6" i="10" s="1"/>
  <c r="D7" i="10"/>
  <c r="E7" i="10"/>
  <c r="F7" i="10" s="1"/>
  <c r="D8" i="10"/>
  <c r="E8" i="10" s="1"/>
  <c r="F8" i="10" s="1"/>
  <c r="D9" i="10"/>
  <c r="E9" i="10"/>
  <c r="F9" i="10" s="1"/>
  <c r="D10" i="10"/>
  <c r="E10" i="10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<sst xmlns="http://schemas.openxmlformats.org/spreadsheetml/2006/main" count="498" uniqueCount="300">
  <si>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</si>
  <si>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</si>
  <si>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</si>
  <si>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</si>
  <si>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</si>
  <si>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</si>
  <si>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</si>
  <si>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</si>
  <si>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</si>
  <si>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</si>
  <si>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</si>
  <si>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</si>
  <si>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</si>
  <si>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</si>
  <si>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</si>
  <si>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</si>
  <si>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</si>
  <si>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</si>
  <si>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</si>
  <si>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</si>
  <si>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</si>
  <si>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</si>
  <si>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</si>
  <si>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</si>
  <si>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</si>
  <si>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</si>
  <si>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</si>
  <si>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</si>
  <si>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</si>
  <si>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</si>
  <si>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</si>
  <si>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</si>
  <si>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</si>
  <si>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</si>
  <si>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</si>
  <si>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</si>
  <si>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</si>
  <si>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</si>
  <si>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</si>
  <si>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</si>
  <si>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</si>
  <si>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</si>
  <si>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</si>
  <si>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</si>
  <si>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</si>
  <si>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</si>
  <si>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</si>
  <si>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</si>
  <si>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</si>
  <si>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</si>
  <si>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</si>
  <si>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</si>
  <si>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</si>
  <si>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</si>
  <si>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</si>
  <si>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</si>
  <si>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</si>
  <si>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</si>
  <si>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</si>
  <si>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</si>
  <si>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</si>
  <si>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</si>
  <si>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</si>
  <si>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</si>
  <si>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</si>
  <si>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</si>
  <si>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</si>
  <si>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</si>
  <si>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</si>
  <si>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</si>
  <si>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</si>
  <si>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</si>
  <si>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</si>
  <si>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</si>
  <si>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</si>
  <si>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</si>
  <si>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</si>
  <si>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</si>
  <si>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</si>
  <si>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</si>
  <si>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</si>
  <si>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</si>
  <si>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</si>
  <si>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</si>
  <si>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</si>
  <si>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</si>
  <si>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</si>
  <si>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</si>
  <si>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</si>
  <si>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</si>
  <si>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</si>
  <si>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</si>
  <si>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</si>
  <si>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</si>
  <si>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</si>
  <si>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</si>
  <si>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</si>
  <si>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</si>
  <si>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</si>
  <si>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</si>
  <si>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</si>
  <si>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</si>
  <si>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</si>
  <si>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</si>
  <si>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</si>
  <si>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</si>
  <si>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</si>
  <si>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</si>
  <si>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</si>
  <si>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</si>
  <si>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</si>
  <si>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</si>
  <si>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</si>
  <si>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</si>
  <si>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</si>
  <si>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</si>
  <si>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</si>
  <si>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</si>
  <si>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</si>
  <si>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</si>
  <si>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</si>
  <si>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</si>
  <si>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</si>
  <si>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</si>
  <si>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</si>
  <si>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</si>
  <si>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</si>
  <si>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</si>
  <si>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</si>
  <si>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</si>
  <si>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</si>
  <si>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</si>
  <si>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</si>
  <si>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</si>
  <si>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</si>
  <si>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</si>
  <si>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</si>
  <si>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</si>
  <si>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</si>
  <si>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</si>
  <si>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</si>
  <si>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</si>
  <si>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</si>
  <si>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</si>
  <si>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</si>
  <si>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</si>
  <si>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</si>
  <si>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</si>
  <si>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</si>
  <si>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</si>
  <si>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</si>
  <si>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</si>
  <si>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</si>
  <si>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</si>
  <si>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</si>
  <si>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</si>
  <si>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</si>
  <si>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</si>
  <si>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</si>
  <si>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</si>
  <si>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</si>
  <si>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</si>
  <si>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</si>
  <si>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</si>
  <si>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</si>
  <si>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</si>
  <si>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</si>
  <si>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</si>
  <si>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</si>
  <si>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</si>
  <si>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</si>
  <si>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</si>
  <si>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</si>
  <si>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</si>
  <si>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</si>
  <si>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</si>
  <si>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</si>
  <si>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</si>
  <si>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</si>
  <si>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</si>
  <si>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</si>
  <si>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</si>
  <si>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</si>
  <si>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</si>
  <si>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</si>
  <si>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</si>
  <si>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</si>
  <si>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</si>
  <si>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</si>
  <si>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</si>
  <si>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</si>
  <si>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</si>
  <si>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</si>
  <si>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</si>
  <si>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</si>
  <si>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</si>
  <si>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</si>
  <si>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</si>
  <si>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</si>
  <si>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</si>
  <si>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</si>
  <si>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</si>
  <si>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</si>
  <si>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</si>
  <si>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</si>
  <si>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</si>
  <si>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</si>
  <si>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</si>
  <si>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</si>
  <si>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</si>
  <si>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</si>
  <si>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</si>
  <si>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</si>
  <si>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</si>
  <si>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</si>
  <si>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</si>
  <si>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</si>
  <si>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</si>
  <si>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</si>
  <si>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</si>
  <si>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</si>
  <si>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</si>
  <si>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</si>
  <si>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</si>
  <si>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</si>
  <si>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</si>
  <si>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</si>
  <si>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</si>
  <si>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</si>
  <si>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</si>
  <si>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</si>
  <si>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</si>
  <si>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</si>
  <si>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</si>
  <si>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</si>
  <si>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</si>
  <si>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</si>
  <si>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</si>
  <si>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</si>
  <si>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</si>
  <si>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</si>
  <si>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</si>
  <si>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</si>
  <si>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</si>
  <si>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</si>
  <si>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</si>
  <si>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</si>
  <si>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</si>
  <si>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</si>
  <si>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</si>
  <si>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</si>
  <si>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</si>
  <si>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</si>
  <si>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</si>
  <si>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</si>
  <si>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</si>
  <si>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</si>
  <si>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</si>
  <si>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</si>
  <si>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</si>
  <si>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</si>
  <si>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</si>
  <si>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</si>
  <si>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</si>
  <si>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</si>
  <si>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</si>
  <si>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</si>
  <si>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</si>
  <si>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</si>
  <si>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</si>
  <si>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</si>
  <si>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</si>
  <si>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&lt;=50</t>
    <phoneticPr fontId="1" type="noConversion"/>
  </si>
  <si>
    <t>매출평균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</si>
  <si>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</si>
  <si>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</si>
  <si>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</si>
  <si>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</si>
  <si>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</si>
  <si>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</si>
  <si>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</si>
  <si>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</si>
  <si>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</si>
  <si>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</si>
  <si>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</si>
  <si>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</si>
  <si>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</si>
  <si>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</si>
  <si>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</si>
  <si>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</si>
  <si>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</si>
  <si>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USER 날짜 2024-08-26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</si>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</sst>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NumberFormat="1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4" borderId="14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15" xfId="0" applyFont="1" applyFill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0" fillId="5" borderId="13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right" vertical="center"/>
    </xf>
    <xf numFmtId="0" fontId="8" fillId="4" borderId="14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차트작업!$E$4:$E$13</c:f>
              <c:numCache>
                <c:formatCode>General</c:formatCode>
                <c:ptCount val="10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  <c:pt idx="7">
                  <c:v>29</c:v>
                </c:pt>
                <c:pt idx="8">
                  <c:v>30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차트작업!$F$4:$F$13</c:f>
              <c:numCache>
                <c:formatCode>General</c:formatCode>
                <c:ptCount val="10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30</c:v>
                </c:pt>
                <c:pt idx="5">
                  <c:v>32</c:v>
                </c:pt>
                <c:pt idx="6">
                  <c:v>34</c:v>
                </c:pt>
                <c:pt idx="7">
                  <c:v>40</c:v>
                </c:pt>
                <c:pt idx="8">
                  <c:v>37</c:v>
                </c:pt>
                <c:pt idx="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차트작업!$G$4:$G$13</c:f>
              <c:numCache>
                <c:formatCode>General</c:formatCode>
                <c:ptCount val="10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차트작업!$H$4:$H$13</c:f>
              <c:numCache>
                <c:formatCode>General</c:formatCode>
                <c:ptCount val="10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12</c:v>
                </c:pt>
                <c:pt idx="5">
                  <c:v>18</c:v>
                </c:pt>
                <c:pt idx="6">
                  <c:v>20</c:v>
                </c:pt>
                <c:pt idx="7">
                  <c:v>18</c:v>
                </c:pt>
                <c:pt idx="8">
                  <c:v>18</c:v>
                </c:pt>
                <c:pt idx="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ser>
          <c:idx val="4"/>
          <c:order val="4"/>
          <c:tx>
            <c:strRef>
              <c:f>차트작업!$I$3</c:f>
              <c:strCache>
                <c:ptCount val="1"/>
                <c:pt idx="0">
                  <c:v>총점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차트작업!$I$4:$I$13</c:f>
              <c:numCache>
                <c:formatCode>General</c:formatCode>
                <c:ptCount val="10"/>
                <c:pt idx="0">
                  <c:v>91</c:v>
                </c:pt>
                <c:pt idx="1">
                  <c:v>83</c:v>
                </c:pt>
                <c:pt idx="2">
                  <c:v>82</c:v>
                </c:pt>
                <c:pt idx="3">
                  <c:v>96</c:v>
                </c:pt>
                <c:pt idx="4">
                  <c:v>77</c:v>
                </c:pt>
                <c:pt idx="5">
                  <c:v>86</c:v>
                </c:pt>
                <c:pt idx="6">
                  <c:v>87</c:v>
                </c:pt>
                <c:pt idx="7">
                  <c:v>97</c:v>
                </c:pt>
                <c:pt idx="8">
                  <c:v>93</c:v>
                </c:pt>
                <c:pt idx="9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0.33189212963" createdVersion="8" refreshedVersion="8" minRefreshableVersion="3" recordCount="8" xr:uid="{BC720F31-53BA-455B-BED7-4EB8886841D7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E80DFB-D0AB-4C72-968D-1AF54FC09289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6.899999999999999" x14ac:dyDescent="0.6"/>
  <cols>
    <col min="3" max="3" width="14.25" bestFit="1" customWidth="1"/>
    <col min="5" max="5" width="11.8125" bestFit="1" customWidth="1"/>
    <col min="6" max="6" width="9.0625" bestFit="1" customWidth="1"/>
  </cols>
  <sheetData>
    <row r="1" spans="1:7" x14ac:dyDescent="0.6">
      <c r="A1" t="s">
        <v>0</v>
      </c>
    </row>
    <row r="3" spans="1:7" x14ac:dyDescent="0.6">
      <c r="A3" s="2"/>
      <c r="B3" s="2"/>
      <c r="C3" s="2"/>
      <c r="D3" s="2"/>
      <c r="E3" s="2"/>
      <c r="F3" s="2"/>
      <c r="G3" s="2"/>
    </row>
    <row r="4" spans="1:7" x14ac:dyDescent="0.6">
      <c r="A4" s="2"/>
      <c r="B4" s="2"/>
      <c r="C4" s="2"/>
      <c r="D4" s="2"/>
      <c r="E4" s="3"/>
      <c r="F4" s="1"/>
      <c r="G4" s="2"/>
    </row>
    <row r="5" spans="1:7" x14ac:dyDescent="0.6">
      <c r="A5" s="2"/>
      <c r="B5" s="2"/>
      <c r="C5" s="2"/>
      <c r="D5" s="2"/>
      <c r="E5" s="3"/>
      <c r="F5" s="1"/>
      <c r="G5" s="2"/>
    </row>
    <row r="6" spans="1:7" x14ac:dyDescent="0.6">
      <c r="A6" s="2"/>
      <c r="B6" s="2"/>
      <c r="C6" s="2"/>
      <c r="D6" s="2"/>
      <c r="E6" s="3"/>
      <c r="F6" s="1"/>
      <c r="G6" s="2"/>
    </row>
    <row r="7" spans="1:7" x14ac:dyDescent="0.6">
      <c r="A7" s="2"/>
      <c r="B7" s="2"/>
      <c r="C7" s="2"/>
      <c r="D7" s="2"/>
      <c r="E7" s="3"/>
      <c r="F7" s="1"/>
      <c r="G7" s="2"/>
    </row>
    <row r="8" spans="1:7" x14ac:dyDescent="0.6">
      <c r="A8" s="2"/>
      <c r="B8" s="2"/>
      <c r="C8" s="2"/>
      <c r="D8" s="2"/>
      <c r="E8" s="3"/>
      <c r="F8" s="1"/>
      <c r="G8" s="2"/>
    </row>
    <row r="9" spans="1:7" x14ac:dyDescent="0.6">
      <c r="A9" s="2"/>
      <c r="B9" s="2"/>
      <c r="C9" s="2"/>
      <c r="D9" s="2"/>
      <c r="E9" s="3"/>
      <c r="F9" s="1"/>
      <c r="G9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899999999999999" x14ac:dyDescent="0.6"/>
  <cols>
    <col min="1" max="1" width="10.4375" bestFit="1" customWidth="1"/>
    <col min="3" max="5" width="10.5625" bestFit="1" customWidth="1"/>
    <col min="6" max="6" width="9.0625" bestFit="1" customWidth="1"/>
    <col min="7" max="7" width="10.5625" bestFit="1" customWidth="1"/>
  </cols>
  <sheetData>
    <row r="1" spans="1:7" ht="20.65" x14ac:dyDescent="0.6">
      <c r="A1" s="14" t="s">
        <v>176</v>
      </c>
      <c r="B1" s="14"/>
      <c r="C1" s="14"/>
      <c r="D1" s="14"/>
      <c r="E1" s="14"/>
      <c r="F1" s="14"/>
      <c r="G1" s="14"/>
    </row>
    <row r="3" spans="1:7" x14ac:dyDescent="0.6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6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6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6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6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6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6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6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6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6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6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6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6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USER" comment="만든 사람 USER 날짜 2024-08-26">
      <inputCells r="C16" val="0.7" numFmtId="9"/>
      <inputCells r="G16" val="0.11" numFmtId="9"/>
    </scenario>
    <scenario name="상여급/공제계비율인상" locked="1" count="2" user="USER" comment="만든 사람 USER 날짜 2024-08-26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sqref="A1:J1"/>
    </sheetView>
  </sheetViews>
  <sheetFormatPr defaultRowHeight="16.899999999999999" x14ac:dyDescent="0.6"/>
  <cols>
    <col min="3" max="3" width="11" bestFit="1" customWidth="1"/>
    <col min="5" max="6" width="9.5" bestFit="1" customWidth="1"/>
  </cols>
  <sheetData>
    <row r="1" spans="1:10" ht="20.65" x14ac:dyDescent="0.6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6">
      <c r="A3" s="6" t="s">
        <v>197</v>
      </c>
      <c r="B3" s="6" t="s">
        <v>260</v>
      </c>
      <c r="C3" s="6" t="s">
        <v>261</v>
      </c>
      <c r="D3" s="6" t="s">
        <v>2</v>
      </c>
      <c r="E3" s="6" t="s">
        <v>32</v>
      </c>
      <c r="F3" s="6" t="s">
        <v>33</v>
      </c>
      <c r="G3" s="6" t="s">
        <v>198</v>
      </c>
      <c r="H3" s="6" t="s">
        <v>199</v>
      </c>
      <c r="I3" s="6" t="s">
        <v>200</v>
      </c>
      <c r="J3" s="6" t="s">
        <v>201</v>
      </c>
    </row>
    <row r="4" spans="1:10" x14ac:dyDescent="0.6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/>
      <c r="H4" s="6">
        <v>21</v>
      </c>
      <c r="I4" s="6">
        <v>3</v>
      </c>
      <c r="J4" s="6" t="s">
        <v>212</v>
      </c>
    </row>
    <row r="5" spans="1:10" x14ac:dyDescent="0.6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6"/>
      <c r="H5" s="6">
        <v>15</v>
      </c>
      <c r="I5" s="6">
        <v>12</v>
      </c>
      <c r="J5" s="6" t="s">
        <v>213</v>
      </c>
    </row>
    <row r="6" spans="1:10" x14ac:dyDescent="0.6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6"/>
      <c r="H6" s="6">
        <v>16</v>
      </c>
      <c r="I6" s="6">
        <v>2</v>
      </c>
      <c r="J6" s="6" t="s">
        <v>212</v>
      </c>
    </row>
    <row r="7" spans="1:10" x14ac:dyDescent="0.6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6"/>
      <c r="H7" s="6">
        <v>14</v>
      </c>
      <c r="I7" s="6">
        <v>4</v>
      </c>
      <c r="J7" s="6" t="s">
        <v>212</v>
      </c>
    </row>
    <row r="8" spans="1:10" x14ac:dyDescent="0.6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6"/>
      <c r="H8" s="6">
        <v>25</v>
      </c>
      <c r="I8" s="6">
        <v>17</v>
      </c>
      <c r="J8" s="6" t="s">
        <v>213</v>
      </c>
    </row>
    <row r="9" spans="1:10" x14ac:dyDescent="0.6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6"/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workbookViewId="0">
      <selection sqref="A1:I1"/>
    </sheetView>
  </sheetViews>
  <sheetFormatPr defaultRowHeight="16.899999999999999" x14ac:dyDescent="0.6"/>
  <cols>
    <col min="3" max="3" width="12.3125" bestFit="1" customWidth="1"/>
  </cols>
  <sheetData>
    <row r="1" spans="1:9" ht="20.65" x14ac:dyDescent="0.6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6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6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6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6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6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6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6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6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6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6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6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tabSelected="1" workbookViewId="0">
      <selection sqref="A1:XFD1"/>
    </sheetView>
  </sheetViews>
  <sheetFormatPr defaultRowHeight="16.899999999999999" x14ac:dyDescent="0.6"/>
  <cols>
    <col min="4" max="4" width="12.75" bestFit="1" customWidth="1"/>
    <col min="6" max="6" width="10.1875" bestFit="1" customWidth="1"/>
  </cols>
  <sheetData>
    <row r="1" spans="1:7" ht="25.05" customHeight="1" thickBot="1" x14ac:dyDescent="0.65">
      <c r="A1" s="18" t="s">
        <v>93</v>
      </c>
      <c r="B1" s="18"/>
      <c r="C1" s="18"/>
      <c r="D1" s="18"/>
      <c r="E1" s="18"/>
      <c r="F1" s="18"/>
      <c r="G1" s="18"/>
    </row>
    <row r="2" spans="1:7" ht="17.649999999999999" thickTop="1" thickBot="1" x14ac:dyDescent="0.65"/>
    <row r="3" spans="1:7" x14ac:dyDescent="0.6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</row>
    <row r="4" spans="1:7" x14ac:dyDescent="0.6">
      <c r="A4" s="24" t="s">
        <v>101</v>
      </c>
      <c r="B4" s="6">
        <v>200</v>
      </c>
      <c r="C4" s="6">
        <v>220</v>
      </c>
      <c r="D4" s="19">
        <v>26400000</v>
      </c>
      <c r="E4" s="13">
        <v>0.1</v>
      </c>
      <c r="F4" s="20">
        <v>23760000</v>
      </c>
      <c r="G4" s="25">
        <v>1.1000000000000001</v>
      </c>
    </row>
    <row r="5" spans="1:7" x14ac:dyDescent="0.6">
      <c r="A5" s="24" t="s">
        <v>64</v>
      </c>
      <c r="B5" s="6">
        <v>150</v>
      </c>
      <c r="C5" s="6">
        <v>120</v>
      </c>
      <c r="D5" s="19">
        <v>14400000</v>
      </c>
      <c r="E5" s="13">
        <v>0</v>
      </c>
      <c r="F5" s="20">
        <v>14400000</v>
      </c>
      <c r="G5" s="25">
        <v>0.8</v>
      </c>
    </row>
    <row r="6" spans="1:7" x14ac:dyDescent="0.6">
      <c r="A6" s="24" t="s">
        <v>102</v>
      </c>
      <c r="B6" s="6">
        <v>120</v>
      </c>
      <c r="C6" s="6">
        <v>100</v>
      </c>
      <c r="D6" s="19">
        <v>12000000</v>
      </c>
      <c r="E6" s="13">
        <v>0</v>
      </c>
      <c r="F6" s="20">
        <v>12000000</v>
      </c>
      <c r="G6" s="25">
        <v>0.83</v>
      </c>
    </row>
    <row r="7" spans="1:7" x14ac:dyDescent="0.6">
      <c r="A7" s="24" t="s">
        <v>103</v>
      </c>
      <c r="B7" s="6">
        <v>300</v>
      </c>
      <c r="C7" s="6">
        <v>220</v>
      </c>
      <c r="D7" s="19">
        <v>66000000</v>
      </c>
      <c r="E7" s="13">
        <v>0.2</v>
      </c>
      <c r="F7" s="20">
        <v>52800000</v>
      </c>
      <c r="G7" s="25">
        <v>0.73</v>
      </c>
    </row>
    <row r="8" spans="1:7" x14ac:dyDescent="0.6">
      <c r="A8" s="24" t="s">
        <v>104</v>
      </c>
      <c r="B8" s="6">
        <v>200</v>
      </c>
      <c r="C8" s="6">
        <v>210</v>
      </c>
      <c r="D8" s="19">
        <v>63000000</v>
      </c>
      <c r="E8" s="13">
        <v>0.2</v>
      </c>
      <c r="F8" s="20">
        <v>50400000</v>
      </c>
      <c r="G8" s="25">
        <v>1.05</v>
      </c>
    </row>
    <row r="9" spans="1:7" x14ac:dyDescent="0.6">
      <c r="A9" s="24" t="s">
        <v>105</v>
      </c>
      <c r="B9" s="6">
        <v>150</v>
      </c>
      <c r="C9" s="6">
        <v>150</v>
      </c>
      <c r="D9" s="19">
        <v>45000000</v>
      </c>
      <c r="E9" s="13">
        <v>0.15</v>
      </c>
      <c r="F9" s="20">
        <v>38250000</v>
      </c>
      <c r="G9" s="25">
        <v>1</v>
      </c>
    </row>
    <row r="10" spans="1:7" ht="17.25" thickBot="1" x14ac:dyDescent="0.65">
      <c r="A10" s="26" t="s">
        <v>106</v>
      </c>
      <c r="B10" s="27">
        <v>1120</v>
      </c>
      <c r="C10" s="27">
        <v>1020</v>
      </c>
      <c r="D10" s="28">
        <v>226800000</v>
      </c>
      <c r="E10" s="30"/>
      <c r="F10" s="29">
        <v>191610000</v>
      </c>
      <c r="G10" s="3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899999999999999" x14ac:dyDescent="0.6"/>
  <cols>
    <col min="2" max="11" width="5.5625" customWidth="1"/>
  </cols>
  <sheetData>
    <row r="1" spans="1:11" ht="20.65" x14ac:dyDescent="0.6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6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6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6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6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6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6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6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6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6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6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6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7" workbookViewId="0">
      <selection activeCell="C8" sqref="C8"/>
    </sheetView>
  </sheetViews>
  <sheetFormatPr defaultRowHeight="16.899999999999999" x14ac:dyDescent="0.6"/>
  <cols>
    <col min="3" max="4" width="8.5" bestFit="1" customWidth="1"/>
    <col min="5" max="5" width="10.5625" bestFit="1" customWidth="1"/>
    <col min="6" max="6" width="8.6875" customWidth="1"/>
    <col min="7" max="7" width="10.5625" bestFit="1" customWidth="1"/>
    <col min="8" max="8" width="8.6875" customWidth="1"/>
    <col min="9" max="9" width="9.0625" bestFit="1" customWidth="1"/>
  </cols>
  <sheetData>
    <row r="1" spans="1:9" ht="20.65" x14ac:dyDescent="0.6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6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6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6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6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6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6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6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6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6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6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6">
      <c r="A14" s="6" t="s">
        <v>273</v>
      </c>
      <c r="B14" s="6" t="s">
        <v>119</v>
      </c>
    </row>
    <row r="15" spans="1:9" x14ac:dyDescent="0.6">
      <c r="A15" t="b">
        <f>F4&gt;=AVERAGE($F$4:$F$12)</f>
        <v>1</v>
      </c>
      <c r="B15" s="32" t="s">
        <v>272</v>
      </c>
    </row>
    <row r="18" spans="1:9" x14ac:dyDescent="0.6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6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6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6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2" workbookViewId="0">
      <selection activeCell="E16" sqref="E16:E23"/>
    </sheetView>
  </sheetViews>
  <sheetFormatPr defaultRowHeight="16.899999999999999" x14ac:dyDescent="0.6"/>
  <cols>
    <col min="3" max="3" width="10.0625" bestFit="1" customWidth="1"/>
    <col min="4" max="4" width="11.0625" bestFit="1" customWidth="1"/>
    <col min="5" max="5" width="8.8125" bestFit="1" customWidth="1"/>
    <col min="7" max="7" width="8.6875" customWidth="1"/>
    <col min="8" max="8" width="10.75" bestFit="1" customWidth="1"/>
    <col min="9" max="10" width="9.5" bestFit="1" customWidth="1"/>
  </cols>
  <sheetData>
    <row r="1" spans="1:10" x14ac:dyDescent="0.6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6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6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>IF(MOD(DAY(H3),5)=0,"야간","주간")</f>
        <v>주간</v>
      </c>
    </row>
    <row r="4" spans="1:10" x14ac:dyDescent="0.6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6" t="str">
        <f t="shared" ref="I4:I12" si="0">IF(MOD(DAY(H4),5)=0,"야간","주간")</f>
        <v>야간</v>
      </c>
    </row>
    <row r="5" spans="1:10" x14ac:dyDescent="0.6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6" t="str">
        <f t="shared" si="0"/>
        <v>주간</v>
      </c>
    </row>
    <row r="6" spans="1:10" x14ac:dyDescent="0.6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6" t="str">
        <f t="shared" si="0"/>
        <v>야간</v>
      </c>
    </row>
    <row r="7" spans="1:10" x14ac:dyDescent="0.6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6" t="str">
        <f t="shared" si="0"/>
        <v>주간</v>
      </c>
    </row>
    <row r="8" spans="1:10" x14ac:dyDescent="0.6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6" t="str">
        <f t="shared" si="0"/>
        <v>주간</v>
      </c>
    </row>
    <row r="9" spans="1:10" x14ac:dyDescent="0.6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6" t="str">
        <f t="shared" si="0"/>
        <v>야간</v>
      </c>
    </row>
    <row r="10" spans="1:10" x14ac:dyDescent="0.6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6" t="str">
        <f t="shared" si="0"/>
        <v>주간</v>
      </c>
    </row>
    <row r="11" spans="1:10" x14ac:dyDescent="0.6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6" t="str">
        <f t="shared" si="0"/>
        <v>야간</v>
      </c>
    </row>
    <row r="12" spans="1:10" x14ac:dyDescent="0.6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6" t="str">
        <f t="shared" si="0"/>
        <v>주간</v>
      </c>
    </row>
    <row r="14" spans="1:10" x14ac:dyDescent="0.6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6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6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6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6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6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6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6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6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6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6">
      <c r="A25" s="4" t="s">
        <v>72</v>
      </c>
      <c r="B25" s="5" t="s">
        <v>73</v>
      </c>
      <c r="G25" t="s">
        <v>65</v>
      </c>
    </row>
    <row r="26" spans="1:11" x14ac:dyDescent="0.6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6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6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6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6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6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6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6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6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6">
      <c r="A36" s="16" t="s">
        <v>92</v>
      </c>
      <c r="B36" s="16"/>
      <c r="C36" s="16"/>
      <c r="D36" s="16"/>
    </row>
    <row r="37" spans="1:4" x14ac:dyDescent="0.6">
      <c r="A37" s="17">
        <f>ROUNDUP(DSUM(A26:D34,D26,B26:B27),-3)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8" workbookViewId="0">
      <selection activeCell="A3" sqref="A3:I20"/>
    </sheetView>
  </sheetViews>
  <sheetFormatPr defaultRowHeight="16.899999999999999" outlineLevelRow="3" x14ac:dyDescent="0.6"/>
  <sheetData>
    <row r="1" spans="1:9" ht="20.65" x14ac:dyDescent="0.6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6">
      <c r="I2" s="12" t="s">
        <v>128</v>
      </c>
    </row>
    <row r="3" spans="1:9" x14ac:dyDescent="0.6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6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6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6">
      <c r="A6" s="6"/>
      <c r="B6" s="6"/>
      <c r="C6" s="33" t="s">
        <v>278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6">
      <c r="A7" s="6"/>
      <c r="B7" s="6"/>
      <c r="C7" s="33" t="s">
        <v>274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6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6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6">
      <c r="A10" s="6"/>
      <c r="B10" s="6"/>
      <c r="C10" s="33" t="s">
        <v>279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6">
      <c r="A11" s="6"/>
      <c r="B11" s="6"/>
      <c r="C11" s="33" t="s">
        <v>275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6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6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6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6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6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6">
      <c r="A17" s="34"/>
      <c r="B17" s="34"/>
      <c r="C17" s="36" t="s">
        <v>280</v>
      </c>
      <c r="D17" s="34"/>
      <c r="E17" s="35"/>
      <c r="F17" s="35"/>
      <c r="G17" s="35">
        <f>SUBTOTAL(4,G12:G16)</f>
        <v>1050</v>
      </c>
      <c r="H17" s="34"/>
      <c r="I17" s="34"/>
    </row>
    <row r="18" spans="1:9" outlineLevel="1" x14ac:dyDescent="0.6">
      <c r="A18" s="34"/>
      <c r="B18" s="34"/>
      <c r="C18" s="36" t="s">
        <v>276</v>
      </c>
      <c r="D18" s="34"/>
      <c r="E18" s="35">
        <f>SUBTOTAL(9,E12:E16)</f>
        <v>3400</v>
      </c>
      <c r="F18" s="35">
        <f>SUBTOTAL(9,F12:F16)</f>
        <v>170</v>
      </c>
      <c r="G18" s="35"/>
      <c r="H18" s="34"/>
      <c r="I18" s="34"/>
    </row>
    <row r="19" spans="1:9" x14ac:dyDescent="0.6">
      <c r="A19" s="34"/>
      <c r="B19" s="34"/>
      <c r="C19" s="36" t="s">
        <v>281</v>
      </c>
      <c r="D19" s="34"/>
      <c r="E19" s="35"/>
      <c r="F19" s="35"/>
      <c r="G19" s="35">
        <f>SUBTOTAL(4,G4:G16)</f>
        <v>4800</v>
      </c>
      <c r="H19" s="34"/>
      <c r="I19" s="34"/>
    </row>
    <row r="20" spans="1:9" x14ac:dyDescent="0.6">
      <c r="A20" s="34"/>
      <c r="B20" s="34"/>
      <c r="C20" s="36" t="s">
        <v>277</v>
      </c>
      <c r="D20" s="34"/>
      <c r="E20" s="35">
        <f>SUBTOTAL(9,E4:E16)</f>
        <v>18800</v>
      </c>
      <c r="F20" s="35">
        <f>SUBTOTAL(9,F4:F16)</f>
        <v>910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8CC11-A01D-4F3C-8FFD-ABE1FB350B84}">
  <dimension ref="A3:E13"/>
  <sheetViews>
    <sheetView workbookViewId="0">
      <selection activeCell="D10" sqref="D10"/>
    </sheetView>
  </sheetViews>
  <sheetFormatPr defaultRowHeight="16.899999999999999" x14ac:dyDescent="0.6"/>
  <cols>
    <col min="1" max="2" width="11.0625" bestFit="1" customWidth="1"/>
    <col min="3" max="3" width="4.75" bestFit="1" customWidth="1"/>
    <col min="4" max="5" width="6.5625" bestFit="1" customWidth="1"/>
  </cols>
  <sheetData>
    <row r="3" spans="1:5" x14ac:dyDescent="0.6">
      <c r="A3" s="37" t="s">
        <v>284</v>
      </c>
      <c r="B3" s="37" t="s">
        <v>283</v>
      </c>
    </row>
    <row r="4" spans="1:5" x14ac:dyDescent="0.6">
      <c r="A4" s="37" t="s">
        <v>282</v>
      </c>
      <c r="B4" t="s">
        <v>171</v>
      </c>
      <c r="C4" t="s">
        <v>169</v>
      </c>
      <c r="D4" t="s">
        <v>167</v>
      </c>
      <c r="E4" t="s">
        <v>277</v>
      </c>
    </row>
    <row r="5" spans="1:5" x14ac:dyDescent="0.6">
      <c r="A5" s="38" t="s">
        <v>168</v>
      </c>
      <c r="B5" s="39" t="s">
        <v>285</v>
      </c>
      <c r="C5" s="39">
        <v>94</v>
      </c>
      <c r="D5" s="39" t="s">
        <v>285</v>
      </c>
      <c r="E5" s="39">
        <v>94</v>
      </c>
    </row>
    <row r="6" spans="1:5" x14ac:dyDescent="0.6">
      <c r="A6" s="38" t="s">
        <v>174</v>
      </c>
      <c r="B6" s="39" t="s">
        <v>285</v>
      </c>
      <c r="C6" s="39" t="s">
        <v>285</v>
      </c>
      <c r="D6" s="39">
        <v>89</v>
      </c>
      <c r="E6" s="39">
        <v>89</v>
      </c>
    </row>
    <row r="7" spans="1:5" x14ac:dyDescent="0.6">
      <c r="A7" s="38" t="s">
        <v>5</v>
      </c>
      <c r="B7" s="39" t="s">
        <v>285</v>
      </c>
      <c r="C7" s="39">
        <v>80</v>
      </c>
      <c r="D7" s="39" t="s">
        <v>285</v>
      </c>
      <c r="E7" s="39">
        <v>80</v>
      </c>
    </row>
    <row r="8" spans="1:5" x14ac:dyDescent="0.6">
      <c r="A8" s="38" t="s">
        <v>172</v>
      </c>
      <c r="B8" s="39" t="s">
        <v>285</v>
      </c>
      <c r="C8" s="39" t="s">
        <v>285</v>
      </c>
      <c r="D8" s="39">
        <v>70</v>
      </c>
      <c r="E8" s="39">
        <v>70</v>
      </c>
    </row>
    <row r="9" spans="1:5" x14ac:dyDescent="0.6">
      <c r="A9" s="38" t="s">
        <v>175</v>
      </c>
      <c r="B9" s="39">
        <v>93</v>
      </c>
      <c r="C9" s="39" t="s">
        <v>285</v>
      </c>
      <c r="D9" s="39" t="s">
        <v>285</v>
      </c>
      <c r="E9" s="39">
        <v>93</v>
      </c>
    </row>
    <row r="10" spans="1:5" x14ac:dyDescent="0.6">
      <c r="A10" s="38" t="s">
        <v>173</v>
      </c>
      <c r="B10" s="39">
        <v>81</v>
      </c>
      <c r="C10" s="39" t="s">
        <v>285</v>
      </c>
      <c r="D10" s="39" t="s">
        <v>285</v>
      </c>
      <c r="E10" s="39">
        <v>81</v>
      </c>
    </row>
    <row r="11" spans="1:5" x14ac:dyDescent="0.6">
      <c r="A11" s="38" t="s">
        <v>166</v>
      </c>
      <c r="B11" s="39" t="s">
        <v>285</v>
      </c>
      <c r="C11" s="39" t="s">
        <v>285</v>
      </c>
      <c r="D11" s="39">
        <v>92</v>
      </c>
      <c r="E11" s="39">
        <v>92</v>
      </c>
    </row>
    <row r="12" spans="1:5" x14ac:dyDescent="0.6">
      <c r="A12" s="38" t="s">
        <v>170</v>
      </c>
      <c r="B12" s="39">
        <v>92</v>
      </c>
      <c r="C12" s="39" t="s">
        <v>285</v>
      </c>
      <c r="D12" s="39" t="s">
        <v>285</v>
      </c>
      <c r="E12" s="39">
        <v>92</v>
      </c>
    </row>
    <row r="13" spans="1:5" x14ac:dyDescent="0.6">
      <c r="A13" s="38" t="s">
        <v>277</v>
      </c>
      <c r="B13" s="39">
        <v>266</v>
      </c>
      <c r="C13" s="39">
        <v>174</v>
      </c>
      <c r="D13" s="39">
        <v>251</v>
      </c>
      <c r="E13" s="39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E8" sqref="E8"/>
    </sheetView>
  </sheetViews>
  <sheetFormatPr defaultRowHeight="16.899999999999999" x14ac:dyDescent="0.6"/>
  <sheetData>
    <row r="1" spans="1:7" ht="20.65" x14ac:dyDescent="0.6">
      <c r="A1" s="14" t="s">
        <v>159</v>
      </c>
      <c r="B1" s="14"/>
      <c r="C1" s="14"/>
      <c r="D1" s="14"/>
      <c r="E1" s="14"/>
      <c r="F1" s="14"/>
      <c r="G1" s="14"/>
    </row>
    <row r="3" spans="1:7" x14ac:dyDescent="0.6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6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6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6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6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6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6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6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6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37005-A796-422C-B8C8-AFF1217B7BA6}">
  <sheetPr>
    <outlinePr summaryBelow="0"/>
  </sheetPr>
  <dimension ref="B1:F13"/>
  <sheetViews>
    <sheetView showGridLines="0" workbookViewId="0"/>
  </sheetViews>
  <sheetFormatPr defaultRowHeight="16.899999999999999" outlineLevelRow="1" outlineLevelCol="1" x14ac:dyDescent="0.6"/>
  <cols>
    <col min="3" max="3" width="10.0625" bestFit="1" customWidth="1"/>
    <col min="4" max="6" width="20.375" bestFit="1" customWidth="1" outlineLevel="1"/>
  </cols>
  <sheetData>
    <row r="1" spans="2:6" ht="17.25" thickBot="1" x14ac:dyDescent="0.65"/>
    <row r="2" spans="2:6" x14ac:dyDescent="0.6">
      <c r="B2" s="45" t="s">
        <v>293</v>
      </c>
      <c r="C2" s="46"/>
      <c r="D2" s="52"/>
      <c r="E2" s="52"/>
      <c r="F2" s="52"/>
    </row>
    <row r="3" spans="2:6" collapsed="1" x14ac:dyDescent="0.6">
      <c r="B3" s="44"/>
      <c r="C3" s="44"/>
      <c r="D3" s="53" t="s">
        <v>295</v>
      </c>
      <c r="E3" s="53" t="s">
        <v>290</v>
      </c>
      <c r="F3" s="53" t="s">
        <v>292</v>
      </c>
    </row>
    <row r="4" spans="2:6" ht="31.5" hidden="1" outlineLevel="1" x14ac:dyDescent="0.6">
      <c r="B4" s="48"/>
      <c r="C4" s="48"/>
      <c r="D4" s="40"/>
      <c r="E4" s="55" t="s">
        <v>291</v>
      </c>
      <c r="F4" s="55" t="s">
        <v>291</v>
      </c>
    </row>
    <row r="5" spans="2:6" x14ac:dyDescent="0.6">
      <c r="B5" s="49" t="s">
        <v>294</v>
      </c>
      <c r="C5" s="50"/>
      <c r="D5" s="47"/>
      <c r="E5" s="47"/>
      <c r="F5" s="47"/>
    </row>
    <row r="6" spans="2:6" outlineLevel="1" x14ac:dyDescent="0.6">
      <c r="B6" s="48"/>
      <c r="C6" s="48" t="s">
        <v>286</v>
      </c>
      <c r="D6" s="41">
        <v>0.8</v>
      </c>
      <c r="E6" s="54">
        <v>0.7</v>
      </c>
      <c r="F6" s="54">
        <v>0.9</v>
      </c>
    </row>
    <row r="7" spans="2:6" outlineLevel="1" x14ac:dyDescent="0.6">
      <c r="B7" s="48"/>
      <c r="C7" s="48" t="s">
        <v>287</v>
      </c>
      <c r="D7" s="41">
        <v>0.12</v>
      </c>
      <c r="E7" s="54">
        <v>0.11</v>
      </c>
      <c r="F7" s="54">
        <v>0.13</v>
      </c>
    </row>
    <row r="8" spans="2:6" x14ac:dyDescent="0.6">
      <c r="B8" s="49" t="s">
        <v>296</v>
      </c>
      <c r="C8" s="50"/>
      <c r="D8" s="47"/>
      <c r="E8" s="47"/>
      <c r="F8" s="47"/>
    </row>
    <row r="9" spans="2:6" outlineLevel="1" x14ac:dyDescent="0.6">
      <c r="B9" s="48"/>
      <c r="C9" s="48" t="s">
        <v>288</v>
      </c>
      <c r="D9" s="42">
        <v>5386000</v>
      </c>
      <c r="E9" s="42">
        <v>5144000</v>
      </c>
      <c r="F9" s="42">
        <v>5620000</v>
      </c>
    </row>
    <row r="10" spans="2:6" ht="17.25" outlineLevel="1" thickBot="1" x14ac:dyDescent="0.65">
      <c r="B10" s="51"/>
      <c r="C10" s="51" t="s">
        <v>289</v>
      </c>
      <c r="D10" s="43">
        <v>5211000</v>
      </c>
      <c r="E10" s="43">
        <v>4978000</v>
      </c>
      <c r="F10" s="43">
        <v>5438000</v>
      </c>
    </row>
    <row r="11" spans="2:6" x14ac:dyDescent="0.6">
      <c r="B11" t="s">
        <v>297</v>
      </c>
    </row>
    <row r="12" spans="2:6" x14ac:dyDescent="0.6">
      <c r="B12" t="s">
        <v>298</v>
      </c>
    </row>
    <row r="13" spans="2:6" x14ac:dyDescent="0.6">
      <c r="B13" t="s">
        <v>299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지연 최</cp:lastModifiedBy>
  <dcterms:created xsi:type="dcterms:W3CDTF">2023-04-27T08:01:32Z</dcterms:created>
  <dcterms:modified xsi:type="dcterms:W3CDTF">2024-08-25T23:40:37Z</dcterms:modified>
</cp:coreProperties>
</file>