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lrma\OneDrive\바탕 화면\"/>
    </mc:Choice>
  </mc:AlternateContent>
  <xr:revisionPtr revIDLastSave="0" documentId="13_ncr:1_{43FD01E2-DF61-42E4-A047-4EDCCEE2CB0C}" xr6:coauthVersionLast="47" xr6:coauthVersionMax="47" xr10:uidLastSave="{00000000-0000-0000-0000-000000000000}"/>
  <bookViews>
    <workbookView xWindow="-108" yWindow="-108" windowWidth="23256" windowHeight="12576" tabRatio="806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eta.T" hidden="1" xlm="1">#NAME?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 a="1"/>
  <c r="C8" i="2" s="1"/>
  <c r="C9" i="2" a="1"/>
  <c r="C9" i="2" s="1"/>
  <c r="C7" i="2" a="1"/>
  <c r="C7" i="2" s="1"/>
  <c r="A26" i="1"/>
  <c r="G35" i="2" a="1"/>
  <c r="G35" i="2" s="1"/>
  <c r="G36" i="2" a="1"/>
  <c r="G36" i="2"/>
  <c r="G37" i="2" a="1"/>
  <c r="G37" i="2" s="1"/>
  <c r="G38" i="2" a="1"/>
  <c r="G38" i="2"/>
  <c r="G39" i="2" a="1"/>
  <c r="G39" i="2" s="1"/>
  <c r="G40" i="2" a="1"/>
  <c r="G40" i="2"/>
  <c r="G34" i="2" a="1"/>
  <c r="G34" i="2" s="1"/>
  <c r="E7" i="2" a="1"/>
  <c r="E7" i="2" s="1"/>
  <c r="F7" i="2" a="1"/>
  <c r="F7" i="2"/>
  <c r="G7" i="2" a="1"/>
  <c r="G7" i="2" s="1"/>
  <c r="H7" i="2" a="1"/>
  <c r="H7" i="2"/>
  <c r="E8" i="2" a="1"/>
  <c r="E8" i="2" s="1"/>
  <c r="F8" i="2" a="1"/>
  <c r="F8" i="2"/>
  <c r="G8" i="2" a="1"/>
  <c r="G8" i="2" s="1"/>
  <c r="H8" i="2" a="1"/>
  <c r="H8" i="2"/>
  <c r="E9" i="2" a="1"/>
  <c r="E9" i="2" s="1"/>
  <c r="F9" i="2" a="1"/>
  <c r="F9" i="2"/>
  <c r="G9" i="2" a="1"/>
  <c r="G9" i="2" s="1"/>
  <c r="H9" i="2" a="1"/>
  <c r="H9" i="2" s="1"/>
  <c r="D8" i="2" a="1"/>
  <c r="D8" i="2" s="1"/>
  <c r="D9" i="2" a="1"/>
  <c r="D9" i="2" s="1"/>
  <c r="D7" i="2" a="1"/>
  <c r="D7" i="2" s="1"/>
  <c r="G14" i="2" a="1"/>
  <c r="G14" i="2" s="1"/>
  <c r="G15" i="2" a="1"/>
  <c r="G15" i="2"/>
  <c r="G16" i="2" a="1"/>
  <c r="G16" i="2" s="1"/>
  <c r="G17" i="2" a="1"/>
  <c r="G17" i="2"/>
  <c r="G18" i="2" a="1"/>
  <c r="G18" i="2" s="1"/>
  <c r="G19" i="2" a="1"/>
  <c r="G19" i="2"/>
  <c r="G20" i="2" a="1"/>
  <c r="G20" i="2" s="1"/>
  <c r="G21" i="2" a="1"/>
  <c r="G21" i="2"/>
  <c r="G22" i="2" a="1"/>
  <c r="G22" i="2" s="1"/>
  <c r="G23" i="2" a="1"/>
  <c r="G23" i="2"/>
  <c r="G24" i="2" a="1"/>
  <c r="G24" i="2" s="1"/>
  <c r="G25" i="2" a="1"/>
  <c r="G25" i="2"/>
  <c r="G26" i="2" a="1"/>
  <c r="G26" i="2" s="1"/>
  <c r="G27" i="2" a="1"/>
  <c r="G27" i="2"/>
  <c r="G28" i="2" a="1"/>
  <c r="G28" i="2" s="1"/>
  <c r="G29" i="2" a="1"/>
  <c r="G29" i="2"/>
  <c r="G30" i="2" a="1"/>
  <c r="G30" i="2" s="1"/>
  <c r="G13" i="2" a="1"/>
  <c r="G13" i="2" s="1"/>
  <c r="F14" i="2" a="1"/>
  <c r="F14" i="2" s="1"/>
  <c r="F15" i="2" a="1"/>
  <c r="F15" i="2"/>
  <c r="F16" i="2" a="1"/>
  <c r="F16" i="2" s="1"/>
  <c r="F17" i="2" a="1"/>
  <c r="F17" i="2"/>
  <c r="F18" i="2" a="1"/>
  <c r="F18" i="2" s="1"/>
  <c r="F19" i="2" a="1"/>
  <c r="F19" i="2"/>
  <c r="F20" i="2" a="1"/>
  <c r="F20" i="2" s="1"/>
  <c r="F21" i="2" a="1"/>
  <c r="F21" i="2"/>
  <c r="F22" i="2" a="1"/>
  <c r="F22" i="2" s="1"/>
  <c r="F23" i="2" a="1"/>
  <c r="F23" i="2"/>
  <c r="F24" i="2" a="1"/>
  <c r="F24" i="2" s="1"/>
  <c r="F25" i="2" a="1"/>
  <c r="F25" i="2"/>
  <c r="F26" i="2" a="1"/>
  <c r="F26" i="2" s="1"/>
  <c r="F27" i="2" a="1"/>
  <c r="F27" i="2"/>
  <c r="F28" i="2" a="1"/>
  <c r="F28" i="2" s="1"/>
  <c r="F29" i="2" a="1"/>
  <c r="F29" i="2"/>
  <c r="F30" i="2" a="1"/>
  <c r="F30" i="2" s="1"/>
  <c r="F13" i="2" a="1"/>
  <c r="F13" i="2" s="1"/>
  <c r="E14" i="2" a="1"/>
  <c r="E14" i="2" s="1"/>
  <c r="E15" i="2" a="1"/>
  <c r="E15" i="2"/>
  <c r="E16" i="2" a="1"/>
  <c r="E16" i="2" s="1"/>
  <c r="E17" i="2" a="1"/>
  <c r="E17" i="2" s="1"/>
  <c r="E18" i="2" a="1"/>
  <c r="E18" i="2" s="1"/>
  <c r="E19" i="2" a="1"/>
  <c r="E19" i="2"/>
  <c r="E20" i="2" a="1"/>
  <c r="E20" i="2" s="1"/>
  <c r="E21" i="2" a="1"/>
  <c r="E21" i="2"/>
  <c r="E22" i="2" a="1"/>
  <c r="E22" i="2" s="1"/>
  <c r="E23" i="2" a="1"/>
  <c r="E23" i="2"/>
  <c r="E24" i="2" a="1"/>
  <c r="E24" i="2" s="1"/>
  <c r="E25" i="2" a="1"/>
  <c r="E25" i="2"/>
  <c r="E26" i="2" a="1"/>
  <c r="E26" i="2" s="1"/>
  <c r="E27" i="2" a="1"/>
  <c r="E27" i="2"/>
  <c r="E28" i="2" a="1"/>
  <c r="E28" i="2" s="1"/>
  <c r="E29" i="2" a="1"/>
  <c r="E29" i="2"/>
  <c r="E30" i="2" a="1"/>
  <c r="E30" i="2" s="1"/>
  <c r="E13" i="2" a="1"/>
  <c r="E13" i="2" s="1"/>
  <c r="F6" i="8"/>
  <c r="F7" i="8"/>
  <c r="F8" i="8"/>
  <c r="F9" i="8"/>
  <c r="F10" i="8"/>
  <c r="F11" i="8"/>
  <c r="F12" i="8"/>
  <c r="F5" i="8"/>
  <c r="E35" i="2" a="1"/>
  <c r="E37" i="2" a="1"/>
  <c r="E39" i="2" a="1"/>
  <c r="E38" i="2" a="1"/>
  <c r="E36" i="2" a="1"/>
  <c r="E40" i="2" a="1"/>
  <c r="E34" i="2" a="1"/>
  <c r="E40" i="2" l="1"/>
  <c r="E36" i="2"/>
  <c r="E38" i="2"/>
  <c r="E39" i="2"/>
  <c r="E37" i="2"/>
  <c r="E35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D2B57B-6704-4663-9DEB-D4CF8262AED7}" sourceFile="C:\Users\wlrma\OneDrive\바탕 화면\컴활1급\01 엑셀\03 기본모의고사\가전판매내역.accdb" keepAlive="1" name="가전판매내역" type="5" refreshedVersion="8" background="1">
    <dbPr connection="Provider=Microsoft.ACE.OLEDB.12.0;User ID=Admin;Data Source=C:\Users\wlrma\OneDrive\바탕 화면\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  <connection id="2" xr16:uid="{49230DCA-6246-4B17-9135-C8A1B010B900}" sourceFile="C:\Users\wlrma\OneDrive\바탕 화면\컴활1급\01 엑셀\03 기본모의고사\가전판매내역.accdb" keepAlive="1" name="가전판매내역1" type="5" refreshedVersion="8" background="1">
    <dbPr connection="Provider=Microsoft.ACE.OLEDB.12.0;User ID=Admin;Data Source=C:\Users\wlrma\OneDrive\바탕 화면\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  <connection id="3" xr16:uid="{DBB1207E-0102-4595-BBAC-8C396D090AA3}" sourceFile="C:\Users\wlrma\OneDrive\바탕 화면\컴활1급\01 엑셀\03 기본모의고사\가전판매내역.accdb" keepAlive="1" name="가전판매내역2" type="5" refreshedVersion="8" background="1">
    <dbPr connection="Provider=Microsoft.ACE.OLEDB.12.0;User ID=Admin;Data Source=C:\Users\wlrma\OneDrive\바탕 화면\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<sst xmlns="http://schemas.openxmlformats.org/spreadsheetml/2006/main" count="368" uniqueCount="200">
  <si>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</si>
  <si>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</si>
  <si>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</si>
  <si>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</si>
  <si>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</si>
  <si>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</si>
  <si>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</si>
  <si>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</si>
  <si>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</si>
  <si>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</si>
  <si>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</si>
  <si>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</si>
  <si>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</si>
  <si>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</si>
  <si>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</si>
  <si>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</si>
  <si>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</si>
  <si>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</si>
  <si>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</si>
  <si>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</si>
  <si>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</si>
  <si>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</si>
  <si>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</si>
  <si>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</si>
  <si>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</si>
  <si>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</si>
  <si>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</si>
  <si>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</si>
  <si>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</si>
  <si>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</si>
  <si>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</si>
  <si>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</si>
  <si>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</si>
  <si>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</si>
  <si>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</si>
  <si>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</si>
  <si>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</si>
  <si>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</si>
  <si>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</si>
  <si>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</si>
  <si>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</si>
  <si>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</si>
  <si>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</si>
  <si>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</si>
  <si>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</si>
  <si>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</si>
  <si>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</si>
  <si>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</si>
  <si>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</si>
  <si>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</si>
  <si>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</si>
  <si>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</si>
  <si>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</si>
  <si>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</si>
  <si>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</si>
  <si>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</si>
  <si>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</si>
  <si>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</si>
  <si>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</si>
  <si>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</si>
  <si>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</si>
  <si>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</si>
  <si>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</si>
  <si>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</si>
  <si>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</si>
  <si>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</si>
  <si>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</si>
  <si>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</si>
  <si>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</si>
  <si>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</si>
  <si>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</si>
  <si>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</si>
  <si>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</si>
  <si>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</si>
  <si>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</si>
  <si>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</si>
  <si>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</si>
  <si>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</si>
  <si>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</si>
  <si>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</si>
  <si>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</si>
  <si>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</si>
  <si>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</si>
  <si>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</si>
  <si>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</si>
  <si>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</si>
  <si>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</si>
  <si>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</si>
  <si>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</si>
  <si>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</si>
  <si>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</si>
  <si>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</si>
  <si>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</si>
  <si>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</si>
  <si>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</si>
  <si>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</si>
  <si>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</si>
  <si>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</si>
  <si>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</si>
  <si>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</si>
  <si>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</si>
  <si>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</si>
  <si>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</si>
  <si>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</si>
  <si>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</si>
  <si>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</si>
  <si>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</si>
  <si>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</si>
  <si>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</si>
  <si>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</si>
  <si>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</si>
  <si>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</si>
  <si>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</si>
  <si>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</si>
  <si>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</si>
  <si>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</si>
  <si>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</si>
  <si>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</si>
  <si>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</si>
  <si>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</si>
  <si>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</si>
  <si>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</si>
  <si>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</si>
  <si>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</si>
  <si>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</si>
  <si>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</si>
  <si>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</si>
  <si>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</si>
  <si>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</si>
  <si>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</si>
  <si>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</si>
  <si>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</si>
  <si>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</si>
  <si>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</si>
  <si>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</si>
  <si>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</si>
  <si>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</si>
  <si>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</si>
  <si>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</si>
  <si>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</si>
  <si>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</si>
  <si>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</si>
  <si>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</si>
  <si>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</si>
  <si>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</si>
  <si>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</si>
  <si>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</si>
  <si>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</si>
  <si>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</si>
  <si>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</si>
  <si>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</si>
  <si>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</si>
  <si>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</si>
  <si>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</si>
  <si>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</si>
  <si>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</si>
  <si>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</si>
  <si>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</si>
  <si>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</si>
  <si>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</si>
  <si>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</si>
  <si>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</si>
  <si>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</si>
  <si>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</si>
  <si>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</si>
  <si>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</si>
  <si>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</si>
  <si>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</si>
  <si>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</si>
  <si>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</si>
  <si>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</si>
  <si>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</si>
  <si>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</si>
  <si>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</si>
  <si>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</si>
  <si>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</si>
  <si>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</si>
  <si>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</si>
  <si>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</si>
  <si>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</si>
  <si>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</si>
  <si>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</si>
  <si>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</si>
  <si>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다리미</t>
  </si>
  <si>
    <t>면도기</t>
  </si>
  <si>
    <t>전동치솔</t>
  </si>
  <si>
    <t>소형가전</t>
  </si>
  <si>
    <t>분류코드</t>
  </si>
  <si>
    <t>제품명</t>
  </si>
  <si>
    <t>주문시간</t>
  </si>
  <si>
    <t>값</t>
  </si>
  <si>
    <t>주문시간2</t>
  </si>
  <si>
    <t>오전</t>
  </si>
  <si>
    <t>오후</t>
  </si>
  <si>
    <t>평균 : 수량</t>
  </si>
  <si>
    <t>전체 평균 : 수량</t>
  </si>
  <si>
    <t>평균 : 판매금액</t>
  </si>
  <si>
    <t>전체 평균 : 판매금액</t>
  </si>
  <si>
    <t>*</t>
  </si>
  <si>
    <t>컴활1급실기합격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</si>
</sst>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1" xfId="0" applyNumberFormat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>
      <alignment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1-4B4D-882E-B3C8AD87375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75000"/>
              <a:lumOff val="2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1157700-2D68-B6DE-049D-A73B1A80BF2F}"/>
            </a:ext>
          </a:extLst>
        </xdr:cNvPr>
        <xdr:cNvSpPr/>
      </xdr:nvSpPr>
      <xdr:spPr>
        <a:xfrm>
          <a:off x="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22860</xdr:colOff>
      <xdr:row>11</xdr:row>
      <xdr:rowOff>213360</xdr:rowOff>
    </xdr:from>
    <xdr:to>
      <xdr:col>4</xdr:col>
      <xdr:colOff>38100</xdr:colOff>
      <xdr:row>14</xdr:row>
      <xdr:rowOff>15240</xdr:rowOff>
    </xdr:to>
    <xdr:sp macro="[0]!서식해제" textlink="">
      <xdr:nvSpPr>
        <xdr:cNvPr id="5" name="사각형: 빗면 4">
          <a:extLst>
            <a:ext uri="{FF2B5EF4-FFF2-40B4-BE49-F238E27FC236}">
              <a16:creationId xmlns:a16="http://schemas.microsoft.com/office/drawing/2014/main" id="{63E544D9-C226-6505-17DA-EEDF1F1D73EE}"/>
            </a:ext>
          </a:extLst>
        </xdr:cNvPr>
        <xdr:cNvSpPr/>
      </xdr:nvSpPr>
      <xdr:spPr>
        <a:xfrm>
          <a:off x="1089660" y="2743200"/>
          <a:ext cx="1082040" cy="4648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lrma" refreshedDate="45655.709637037035" backgroundQuery="1" createdVersion="8" refreshedVersion="8" minRefreshableVersion="3" recordCount="40" xr:uid="{3A52E725-B6D2-4549-B9F2-066DBD6D7B04}">
  <cacheSource type="external" connectionId="3"/>
  <cacheFields count="8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7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주문시간2" numFmtId="0" databaseField="0">
      <fieldGroup base="4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n v="750000"/>
  </r>
  <r>
    <n v="2"/>
    <x v="1"/>
    <x v="0"/>
    <x v="1"/>
    <x v="1"/>
    <x v="1"/>
    <n v="3750000"/>
  </r>
  <r>
    <n v="3"/>
    <x v="2"/>
    <x v="1"/>
    <x v="2"/>
    <x v="2"/>
    <x v="2"/>
    <n v="4500000"/>
  </r>
  <r>
    <n v="4"/>
    <x v="3"/>
    <x v="1"/>
    <x v="3"/>
    <x v="3"/>
    <x v="3"/>
    <n v="7800000"/>
  </r>
  <r>
    <n v="5"/>
    <x v="1"/>
    <x v="0"/>
    <x v="1"/>
    <x v="4"/>
    <x v="4"/>
    <n v="3900000"/>
  </r>
  <r>
    <n v="6"/>
    <x v="4"/>
    <x v="0"/>
    <x v="4"/>
    <x v="4"/>
    <x v="4"/>
    <n v="1300000"/>
  </r>
  <r>
    <n v="7"/>
    <x v="2"/>
    <x v="1"/>
    <x v="5"/>
    <x v="5"/>
    <x v="5"/>
    <n v="672000"/>
  </r>
  <r>
    <n v="8"/>
    <x v="1"/>
    <x v="0"/>
    <x v="1"/>
    <x v="6"/>
    <x v="3"/>
    <n v="184000"/>
  </r>
  <r>
    <n v="9"/>
    <x v="5"/>
    <x v="2"/>
    <x v="6"/>
    <x v="7"/>
    <x v="4"/>
    <n v="460000"/>
  </r>
  <r>
    <n v="10"/>
    <x v="6"/>
    <x v="0"/>
    <x v="2"/>
    <x v="8"/>
    <x v="6"/>
    <n v="2250000"/>
  </r>
  <r>
    <n v="11"/>
    <x v="5"/>
    <x v="2"/>
    <x v="6"/>
    <x v="9"/>
    <x v="3"/>
    <n v="300000"/>
  </r>
  <r>
    <n v="12"/>
    <x v="7"/>
    <x v="1"/>
    <x v="7"/>
    <x v="10"/>
    <x v="7"/>
    <n v="300000"/>
  </r>
  <r>
    <n v="13"/>
    <x v="7"/>
    <x v="1"/>
    <x v="7"/>
    <x v="11"/>
    <x v="2"/>
    <n v="4000000"/>
  </r>
  <r>
    <n v="14"/>
    <x v="2"/>
    <x v="1"/>
    <x v="5"/>
    <x v="12"/>
    <x v="6"/>
    <n v="5600000"/>
  </r>
  <r>
    <n v="15"/>
    <x v="8"/>
    <x v="1"/>
    <x v="2"/>
    <x v="13"/>
    <x v="4"/>
    <n v="280000"/>
  </r>
  <r>
    <n v="16"/>
    <x v="9"/>
    <x v="1"/>
    <x v="2"/>
    <x v="14"/>
    <x v="8"/>
    <n v="280000"/>
  </r>
  <r>
    <n v="17"/>
    <x v="6"/>
    <x v="0"/>
    <x v="2"/>
    <x v="15"/>
    <x v="2"/>
    <n v="910000"/>
  </r>
  <r>
    <n v="18"/>
    <x v="9"/>
    <x v="1"/>
    <x v="2"/>
    <x v="16"/>
    <x v="7"/>
    <n v="70000"/>
  </r>
  <r>
    <n v="19"/>
    <x v="2"/>
    <x v="1"/>
    <x v="5"/>
    <x v="17"/>
    <x v="4"/>
    <n v="280000"/>
  </r>
  <r>
    <n v="20"/>
    <x v="10"/>
    <x v="0"/>
    <x v="8"/>
    <x v="17"/>
    <x v="2"/>
    <n v="1152000"/>
  </r>
  <r>
    <n v="21"/>
    <x v="7"/>
    <x v="1"/>
    <x v="7"/>
    <x v="18"/>
    <x v="8"/>
    <n v="768000"/>
  </r>
  <r>
    <n v="22"/>
    <x v="11"/>
    <x v="2"/>
    <x v="9"/>
    <x v="19"/>
    <x v="0"/>
    <n v="2560000"/>
  </r>
  <r>
    <n v="23"/>
    <x v="8"/>
    <x v="1"/>
    <x v="2"/>
    <x v="20"/>
    <x v="3"/>
    <n v="896000"/>
  </r>
  <r>
    <n v="24"/>
    <x v="9"/>
    <x v="1"/>
    <x v="2"/>
    <x v="21"/>
    <x v="7"/>
    <n v="65000"/>
  </r>
  <r>
    <n v="25"/>
    <x v="12"/>
    <x v="2"/>
    <x v="10"/>
    <x v="22"/>
    <x v="1"/>
    <n v="585000"/>
  </r>
  <r>
    <n v="26"/>
    <x v="3"/>
    <x v="1"/>
    <x v="3"/>
    <x v="23"/>
    <x v="6"/>
    <n v="336000"/>
  </r>
  <r>
    <n v="27"/>
    <x v="9"/>
    <x v="1"/>
    <x v="2"/>
    <x v="24"/>
    <x v="9"/>
    <n v="1344000"/>
  </r>
  <r>
    <n v="28"/>
    <x v="4"/>
    <x v="0"/>
    <x v="4"/>
    <x v="25"/>
    <x v="0"/>
    <n v="896000"/>
  </r>
  <r>
    <n v="29"/>
    <x v="12"/>
    <x v="2"/>
    <x v="10"/>
    <x v="26"/>
    <x v="7"/>
    <n v="588000"/>
  </r>
  <r>
    <n v="30"/>
    <x v="0"/>
    <x v="0"/>
    <x v="0"/>
    <x v="27"/>
    <x v="4"/>
    <n v="98000"/>
  </r>
  <r>
    <n v="31"/>
    <x v="10"/>
    <x v="0"/>
    <x v="8"/>
    <x v="28"/>
    <x v="2"/>
    <n v="240000"/>
  </r>
  <r>
    <n v="32"/>
    <x v="9"/>
    <x v="1"/>
    <x v="2"/>
    <x v="29"/>
    <x v="10"/>
    <n v="540000"/>
  </r>
  <r>
    <n v="33"/>
    <x v="2"/>
    <x v="1"/>
    <x v="5"/>
    <x v="30"/>
    <x v="11"/>
    <n v="180000"/>
  </r>
  <r>
    <n v="34"/>
    <x v="13"/>
    <x v="1"/>
    <x v="11"/>
    <x v="31"/>
    <x v="7"/>
    <n v="270000"/>
  </r>
  <r>
    <n v="35"/>
    <x v="8"/>
    <x v="1"/>
    <x v="2"/>
    <x v="32"/>
    <x v="8"/>
    <n v="450000"/>
  </r>
  <r>
    <n v="36"/>
    <x v="2"/>
    <x v="1"/>
    <x v="5"/>
    <x v="33"/>
    <x v="2"/>
    <n v="720000"/>
  </r>
  <r>
    <n v="37"/>
    <x v="8"/>
    <x v="1"/>
    <x v="2"/>
    <x v="34"/>
    <x v="6"/>
    <n v="952000"/>
  </r>
  <r>
    <n v="38"/>
    <x v="9"/>
    <x v="1"/>
    <x v="2"/>
    <x v="35"/>
    <x v="3"/>
    <n v="357000"/>
  </r>
  <r>
    <n v="39"/>
    <x v="8"/>
    <x v="1"/>
    <x v="2"/>
    <x v="36"/>
    <x v="7"/>
    <n v="238000"/>
  </r>
  <r>
    <n v="40"/>
    <x v="10"/>
    <x v="0"/>
    <x v="8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2D1501-2634-4CC2-8AD6-1B63B1F999B9}" name="피벗 테이블1" cacheId="6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8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7"/>
    <field x="4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8" baseItem="0"/>
    <dataField name="평균 : 판매금액" fld="6" subtotal="average" baseField="7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12" workbookViewId="0">
      <selection activeCell="O14" sqref="O14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ISEVEN(COLUMN())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zoomScaleNormal="100" workbookViewId="0">
      <selection activeCell="E14" sqref="E14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25">
        <v>179000</v>
      </c>
      <c r="F5" s="26">
        <f>_xlfn.RANK.EQ(E5,$E$5:$E$12)</f>
        <v>6</v>
      </c>
      <c r="G5" s="1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25">
        <v>159000</v>
      </c>
      <c r="F6" s="26">
        <f t="shared" ref="F6:F12" si="1">_xlfn.RANK.EQ(E6,$E$5:$E$12)</f>
        <v>8</v>
      </c>
      <c r="G6" s="1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25">
        <v>459000</v>
      </c>
      <c r="F7" s="26">
        <f t="shared" si="1"/>
        <v>1</v>
      </c>
      <c r="G7" s="1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25">
        <v>329000</v>
      </c>
      <c r="F8" s="26">
        <f t="shared" si="1"/>
        <v>2</v>
      </c>
      <c r="G8" s="1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25">
        <v>199000</v>
      </c>
      <c r="F9" s="26">
        <f t="shared" si="1"/>
        <v>5</v>
      </c>
      <c r="G9" s="1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25">
        <v>169000</v>
      </c>
      <c r="F10" s="26">
        <f t="shared" si="1"/>
        <v>7</v>
      </c>
      <c r="G10" s="1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25">
        <v>239000</v>
      </c>
      <c r="F11" s="26">
        <f t="shared" si="1"/>
        <v>4</v>
      </c>
      <c r="G11" s="1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25">
        <v>329000</v>
      </c>
      <c r="F12" s="26">
        <f t="shared" si="1"/>
        <v>2</v>
      </c>
      <c r="G12" s="1" t="str">
        <f t="shared" si="0"/>
        <v>주말출발</v>
      </c>
    </row>
  </sheetData>
  <sheetProtection sheet="1" objects="1" scenarios="1"/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zoomScaleNormal="100" workbookViewId="0">
      <selection activeCell="C7" sqref="C7:C9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  <col min="10" max="10" width="10.0976562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MEDIAN(IF($A$13:$A$30=A8,$D$13:$D$30))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MEDIAN(IF($A$13:$A$30=A9,$D$13:$D$30))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 t="array" ref="E13">IF($D13&lt;=100,HLOOKUP($C13,$B$2:$G$3,2,FALSE)*1.1,HLOOKUP($C13,$B$2:$G$3,2,FALSE))</f>
        <v>15</v>
      </c>
      <c r="F13" s="9">
        <f t="array" ref="F13">D13:D30*E13:E30</f>
        <v>3075</v>
      </c>
      <c r="G13" s="10">
        <f t="array" ref="G13">$F13*(1-VLOOKUP($A13,$A$6:$B$9,2,FALSE))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array" ref="E14">IF($D14&lt;=100,HLOOKUP($C14,$B$2:$G$3,2,FALSE)*1.1,HLOOKUP($C14,$B$2:$G$3,2,FALSE))</f>
        <v>192.50000000000003</v>
      </c>
      <c r="F14" s="9">
        <f t="array" ref="F14">D14:D31*E14:E31</f>
        <v>19250.000000000004</v>
      </c>
      <c r="G14" s="10">
        <f t="array" ref="G14">$F14*(1-VLOOKUP($A14,$A$6:$B$9,2,FALSE))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array" ref="E15">IF($D15&lt;=100,HLOOKUP($C15,$B$2:$G$3,2,FALSE)*1.1,HLOOKUP($C15,$B$2:$G$3,2,FALSE))</f>
        <v>175</v>
      </c>
      <c r="F15" s="9">
        <f t="array" ref="F15">D15:D32*E15:E32</f>
        <v>26250</v>
      </c>
      <c r="G15" s="10">
        <f t="array" ref="G15">$F15*(1-VLOOKUP($A15,$A$6:$B$9,2,FALSE))</f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array" ref="E16">IF($D16&lt;=100,HLOOKUP($C16,$B$2:$G$3,2,FALSE)*1.1,HLOOKUP($C16,$B$2:$G$3,2,FALSE))</f>
        <v>35</v>
      </c>
      <c r="F16" s="9">
        <f t="array" ref="F16">D16:D33*E16:E33</f>
        <v>3675</v>
      </c>
      <c r="G16" s="10">
        <f t="array" ref="G16">$F16*(1-VLOOKUP($A16,$A$6:$B$9,2,FALSE))</f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array" ref="E17">IF($D17&lt;=100,HLOOKUP($C17,$B$2:$G$3,2,FALSE)*1.1,HLOOKUP($C17,$B$2:$G$3,2,FALSE))</f>
        <v>16.5</v>
      </c>
      <c r="F17" s="9">
        <f t="array" ref="F17">D17:D34*E17:E34</f>
        <v>1650</v>
      </c>
      <c r="G17" s="10">
        <f t="array" ref="G17">$F17*(1-VLOOKUP($A17,$A$6:$B$9,2,FALSE))</f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array" ref="E18">IF($D18&lt;=100,HLOOKUP($C18,$B$2:$G$3,2,FALSE)*1.1,HLOOKUP($C18,$B$2:$G$3,2,FALSE))</f>
        <v>186</v>
      </c>
      <c r="F18" s="9">
        <f t="array" ref="F18">D18:D35*E18:E35</f>
        <v>37200</v>
      </c>
      <c r="G18" s="10">
        <f t="array" ref="G18">$F18*(1-VLOOKUP($A18,$A$6:$B$9,2,FALSE))</f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array" ref="E19">IF($D19&lt;=100,HLOOKUP($C19,$B$2:$G$3,2,FALSE)*1.1,HLOOKUP($C19,$B$2:$G$3,2,FALSE))</f>
        <v>186</v>
      </c>
      <c r="F19" s="9">
        <f t="array" ref="F19">D19:D36*E19:E36</f>
        <v>31620</v>
      </c>
      <c r="G19" s="10">
        <f t="array" ref="G19">$F19*(1-VLOOKUP($A19,$A$6:$B$9,2,FALSE))</f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array" ref="E20">IF($D20&lt;=100,HLOOKUP($C20,$B$2:$G$3,2,FALSE)*1.1,HLOOKUP($C20,$B$2:$G$3,2,FALSE))</f>
        <v>20</v>
      </c>
      <c r="F20" s="9">
        <f t="array" ref="F20">D20:D37*E20:E37</f>
        <v>3000</v>
      </c>
      <c r="G20" s="10">
        <f t="array" ref="G20">$F20*(1-VLOOKUP($A20,$A$6:$B$9,2,FALSE))</f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array" ref="E21">IF($D21&lt;=100,HLOOKUP($C21,$B$2:$G$3,2,FALSE)*1.1,HLOOKUP($C21,$B$2:$G$3,2,FALSE))</f>
        <v>20</v>
      </c>
      <c r="F21" s="9">
        <f t="array" ref="F21">D21:D38*E21:E38</f>
        <v>4400</v>
      </c>
      <c r="G21" s="10">
        <f t="array" ref="G21">$F21*(1-VLOOKUP($A21,$A$6:$B$9,2,FALSE))</f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array" ref="E22">IF($D22&lt;=100,HLOOKUP($C22,$B$2:$G$3,2,FALSE)*1.1,HLOOKUP($C22,$B$2:$G$3,2,FALSE))</f>
        <v>15</v>
      </c>
      <c r="F22" s="9">
        <f t="array" ref="F22">D22:D39*E22:E39</f>
        <v>1650</v>
      </c>
      <c r="G22" s="10">
        <f t="array" ref="G22">$F22*(1-VLOOKUP($A22,$A$6:$B$9,2,FALSE))</f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array" ref="E23">IF($D23&lt;=100,HLOOKUP($C23,$B$2:$G$3,2,FALSE)*1.1,HLOOKUP($C23,$B$2:$G$3,2,FALSE))</f>
        <v>35</v>
      </c>
      <c r="F23" s="9">
        <f t="array" ref="F23">D23:D40*E23:E40</f>
        <v>7000</v>
      </c>
      <c r="G23" s="10">
        <f t="array" ref="G23">$F23*(1-VLOOKUP($A23,$A$6:$B$9,2,FALSE))</f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array" ref="E24">IF($D24&lt;=100,HLOOKUP($C24,$B$2:$G$3,2,FALSE)*1.1,HLOOKUP($C24,$B$2:$G$3,2,FALSE))</f>
        <v>15</v>
      </c>
      <c r="F24" s="9">
        <f t="array" ref="F24">D24:D41*E24:E41</f>
        <v>3000</v>
      </c>
      <c r="G24" s="10">
        <f t="array" ref="G24">$F24*(1-VLOOKUP($A24,$A$6:$B$9,2,FALSE))</f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array" ref="E25">IF($D25&lt;=100,HLOOKUP($C25,$B$2:$G$3,2,FALSE)*1.1,HLOOKUP($C25,$B$2:$G$3,2,FALSE))</f>
        <v>320</v>
      </c>
      <c r="F25" s="9">
        <f t="array" ref="F25">D25:D42*E25:E42</f>
        <v>38720</v>
      </c>
      <c r="G25" s="10">
        <f t="array" ref="G25">$F25*(1-VLOOKUP($A25,$A$6:$B$9,2,FALSE))</f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array" ref="E26">IF($D26&lt;=100,HLOOKUP($C26,$B$2:$G$3,2,FALSE)*1.1,HLOOKUP($C26,$B$2:$G$3,2,FALSE))</f>
        <v>15</v>
      </c>
      <c r="F26" s="9">
        <f t="array" ref="F26">D26:D43*E26:E43</f>
        <v>2250</v>
      </c>
      <c r="G26" s="10">
        <f t="array" ref="G26">$F26*(1-VLOOKUP($A26,$A$6:$B$9,2,FALSE))</f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array" ref="E27">IF($D27&lt;=100,HLOOKUP($C27,$B$2:$G$3,2,FALSE)*1.1,HLOOKUP($C27,$B$2:$G$3,2,FALSE))</f>
        <v>175</v>
      </c>
      <c r="F27" s="9">
        <f t="array" ref="F27">D27:D44*E27:E44</f>
        <v>35000</v>
      </c>
      <c r="G27" s="10">
        <f t="array" ref="G27">$F27*(1-VLOOKUP($A27,$A$6:$B$9,2,FALSE))</f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array" ref="E28">IF($D28&lt;=100,HLOOKUP($C28,$B$2:$G$3,2,FALSE)*1.1,HLOOKUP($C28,$B$2:$G$3,2,FALSE))</f>
        <v>35</v>
      </c>
      <c r="F28" s="9">
        <f t="array" ref="F28">D28:D45*E28:E45</f>
        <v>6300</v>
      </c>
      <c r="G28" s="10">
        <f t="array" ref="G28">$F28*(1-VLOOKUP($A28,$A$6:$B$9,2,FALSE))</f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array" ref="E29">IF($D29&lt;=100,HLOOKUP($C29,$B$2:$G$3,2,FALSE)*1.1,HLOOKUP($C29,$B$2:$G$3,2,FALSE))</f>
        <v>186</v>
      </c>
      <c r="F29" s="9">
        <f t="array" ref="F29">D29:D46*E29:E46</f>
        <v>38130</v>
      </c>
      <c r="G29" s="10">
        <f t="array" ref="G29">$F29*(1-VLOOKUP($A29,$A$6:$B$9,2,FALSE))</f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array" ref="E30">IF($D30&lt;=100,HLOOKUP($C30,$B$2:$G$3,2,FALSE)*1.1,HLOOKUP($C30,$B$2:$G$3,2,FALSE))</f>
        <v>15</v>
      </c>
      <c r="F30" s="9">
        <f t="array" ref="F30">D30:D47*E30:E47</f>
        <v>3900</v>
      </c>
      <c r="G30" s="10">
        <f t="array" ref="G30">$F30*(1-VLOOKUP($A30,$A$6:$B$9,2,FALSE))</f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 t="array" ref="G34">IF(AND(C34&gt;=700,D34&gt;=700,F34&gt;=600,AVERAGE(C34:D34)&gt;=700),"보너스","")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array" ref="G35">IF(AND(C35&gt;=700,D35&gt;=700,F35&gt;=600,AVERAGE(C35:D35)&gt;=700),"보너스","")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array" ref="G36">IF(AND(C36&gt;=700,D36&gt;=700,F36&gt;=600,AVERAGE(C36:D36)&gt;=700),"보너스","")</f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array" ref="G37">IF(AND(C37&gt;=700,D37&gt;=700,F37&gt;=600,AVERAGE(C37:D37)&gt;=700),"보너스","")</f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array" ref="G38">IF(AND(C38&gt;=700,D38&gt;=700,F38&gt;=600,AVERAGE(C38:D38)&gt;=700),"보너스","")</f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array" ref="G39">IF(AND(C39&gt;=700,D39&gt;=700,F39&gt;=600,AVERAGE(C39:D39)&gt;=700),"보너스","")</f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array" ref="G40">IF(AND(C40&gt;=700,D40&gt;=700,F40&gt;=600,AVERAGE(C40:D40)&gt;=700),"보너스","")</f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4" workbookViewId="0">
      <selection activeCell="D15" sqref="D15"/>
    </sheetView>
  </sheetViews>
  <sheetFormatPr defaultRowHeight="17.399999999999999"/>
  <cols>
    <col min="1" max="1" width="24.0976562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0.8984375" bestFit="1" customWidth="1"/>
    <col min="8" max="19" width="12.59765625" bestFit="1" customWidth="1"/>
    <col min="20" max="20" width="10.296875" bestFit="1" customWidth="1"/>
    <col min="21" max="21" width="14.19921875" bestFit="1" customWidth="1"/>
    <col min="22" max="22" width="10.296875" bestFit="1" customWidth="1"/>
    <col min="23" max="23" width="14.19921875" bestFit="1" customWidth="1"/>
    <col min="24" max="24" width="10.296875" bestFit="1" customWidth="1"/>
    <col min="25" max="25" width="14.19921875" bestFit="1" customWidth="1"/>
    <col min="26" max="26" width="10.3984375" bestFit="1" customWidth="1"/>
    <col min="27" max="27" width="14.19921875" bestFit="1" customWidth="1"/>
    <col min="28" max="28" width="10.296875" bestFit="1" customWidth="1"/>
    <col min="29" max="29" width="14.19921875" bestFit="1" customWidth="1"/>
    <col min="30" max="30" width="14.8984375" bestFit="1" customWidth="1"/>
    <col min="31" max="31" width="18.796875" bestFit="1" customWidth="1"/>
  </cols>
  <sheetData>
    <row r="1" spans="1:6">
      <c r="A1" s="27" t="s">
        <v>187</v>
      </c>
      <c r="B1" t="s">
        <v>186</v>
      </c>
    </row>
    <row r="3" spans="1:6">
      <c r="A3" s="24"/>
      <c r="B3" s="24"/>
      <c r="C3" s="24"/>
      <c r="D3" s="28" t="s">
        <v>188</v>
      </c>
      <c r="E3" s="24"/>
      <c r="F3" s="24"/>
    </row>
    <row r="4" spans="1:6">
      <c r="A4" s="28" t="s">
        <v>191</v>
      </c>
      <c r="B4" s="28" t="s">
        <v>189</v>
      </c>
      <c r="C4" s="28" t="s">
        <v>190</v>
      </c>
      <c r="D4" s="30" t="s">
        <v>183</v>
      </c>
      <c r="E4" s="30" t="s">
        <v>184</v>
      </c>
      <c r="F4" s="30" t="s">
        <v>185</v>
      </c>
    </row>
    <row r="5" spans="1:6">
      <c r="A5" s="24" t="s">
        <v>192</v>
      </c>
      <c r="B5" s="24"/>
      <c r="C5" s="24"/>
      <c r="D5" s="36"/>
      <c r="E5" s="36"/>
      <c r="F5" s="36"/>
    </row>
    <row r="6" spans="1:6">
      <c r="A6" s="24"/>
      <c r="B6" s="29">
        <v>0.46180555555555558</v>
      </c>
      <c r="C6" s="24"/>
      <c r="D6" s="36"/>
      <c r="E6" s="36"/>
      <c r="F6" s="36"/>
    </row>
    <row r="7" spans="1:6">
      <c r="A7" s="24"/>
      <c r="B7" s="24"/>
      <c r="C7" s="24" t="s">
        <v>194</v>
      </c>
      <c r="D7" s="36" t="s">
        <v>198</v>
      </c>
      <c r="E7" s="36" t="s">
        <v>198</v>
      </c>
      <c r="F7" s="36">
        <v>6</v>
      </c>
    </row>
    <row r="8" spans="1:6">
      <c r="A8" s="24"/>
      <c r="B8" s="24"/>
      <c r="C8" s="24" t="s">
        <v>196</v>
      </c>
      <c r="D8" s="31" t="s">
        <v>198</v>
      </c>
      <c r="E8" s="31" t="s">
        <v>198</v>
      </c>
      <c r="F8" s="31">
        <v>460000</v>
      </c>
    </row>
    <row r="9" spans="1:6">
      <c r="A9" s="24"/>
      <c r="B9" s="29">
        <v>0.47152777777777777</v>
      </c>
      <c r="C9" s="24"/>
      <c r="D9" s="36"/>
      <c r="E9" s="36"/>
      <c r="F9" s="36"/>
    </row>
    <row r="10" spans="1:6">
      <c r="A10" s="24"/>
      <c r="B10" s="24"/>
      <c r="C10" s="24" t="s">
        <v>194</v>
      </c>
      <c r="D10" s="36" t="s">
        <v>198</v>
      </c>
      <c r="E10" s="36" t="s">
        <v>198</v>
      </c>
      <c r="F10" s="36">
        <v>2</v>
      </c>
    </row>
    <row r="11" spans="1:6">
      <c r="A11" s="24"/>
      <c r="B11" s="24"/>
      <c r="C11" s="24" t="s">
        <v>196</v>
      </c>
      <c r="D11" s="31" t="s">
        <v>198</v>
      </c>
      <c r="E11" s="31" t="s">
        <v>198</v>
      </c>
      <c r="F11" s="31">
        <v>300000</v>
      </c>
    </row>
    <row r="12" spans="1:6">
      <c r="A12" s="24" t="s">
        <v>193</v>
      </c>
      <c r="B12" s="24"/>
      <c r="C12" s="24"/>
      <c r="D12" s="36"/>
      <c r="E12" s="36"/>
      <c r="F12" s="36"/>
    </row>
    <row r="13" spans="1:6">
      <c r="A13" s="24"/>
      <c r="B13" s="29">
        <v>0.54513888888888884</v>
      </c>
      <c r="C13" s="24"/>
      <c r="D13" s="36"/>
      <c r="E13" s="36"/>
      <c r="F13" s="36"/>
    </row>
    <row r="14" spans="1:6">
      <c r="A14" s="24"/>
      <c r="B14" s="24"/>
      <c r="C14" s="24" t="s">
        <v>194</v>
      </c>
      <c r="D14" s="36">
        <v>1</v>
      </c>
      <c r="E14" s="36" t="s">
        <v>198</v>
      </c>
      <c r="F14" s="36" t="s">
        <v>198</v>
      </c>
    </row>
    <row r="15" spans="1:6">
      <c r="A15" s="24"/>
      <c r="B15" s="24"/>
      <c r="C15" s="24" t="s">
        <v>196</v>
      </c>
      <c r="D15" s="31">
        <v>2560000</v>
      </c>
      <c r="E15" s="31" t="s">
        <v>198</v>
      </c>
      <c r="F15" s="31" t="s">
        <v>198</v>
      </c>
    </row>
    <row r="16" spans="1:6">
      <c r="A16" s="24"/>
      <c r="B16" s="29">
        <v>0.63888888888888884</v>
      </c>
      <c r="C16" s="24"/>
      <c r="D16" s="36"/>
      <c r="E16" s="36"/>
      <c r="F16" s="36"/>
    </row>
    <row r="17" spans="1:6">
      <c r="A17" s="24"/>
      <c r="B17" s="24"/>
      <c r="C17" s="24" t="s">
        <v>194</v>
      </c>
      <c r="D17" s="36" t="s">
        <v>198</v>
      </c>
      <c r="E17" s="36">
        <v>12</v>
      </c>
      <c r="F17" s="36" t="s">
        <v>198</v>
      </c>
    </row>
    <row r="18" spans="1:6">
      <c r="A18" s="24"/>
      <c r="B18" s="24"/>
      <c r="C18" s="24" t="s">
        <v>196</v>
      </c>
      <c r="D18" s="31" t="s">
        <v>198</v>
      </c>
      <c r="E18" s="31">
        <v>585000</v>
      </c>
      <c r="F18" s="31" t="s">
        <v>198</v>
      </c>
    </row>
    <row r="19" spans="1:6">
      <c r="A19" s="24"/>
      <c r="B19" s="29">
        <v>0.6743055555555556</v>
      </c>
      <c r="C19" s="24"/>
      <c r="D19" s="36"/>
      <c r="E19" s="36"/>
      <c r="F19" s="36"/>
    </row>
    <row r="20" spans="1:6">
      <c r="A20" s="24"/>
      <c r="B20" s="24"/>
      <c r="C20" s="24" t="s">
        <v>194</v>
      </c>
      <c r="D20" s="36" t="s">
        <v>198</v>
      </c>
      <c r="E20" s="36">
        <v>8</v>
      </c>
      <c r="F20" s="36" t="s">
        <v>198</v>
      </c>
    </row>
    <row r="21" spans="1:6">
      <c r="A21" s="24"/>
      <c r="B21" s="24"/>
      <c r="C21" s="24" t="s">
        <v>196</v>
      </c>
      <c r="D21" s="31" t="s">
        <v>198</v>
      </c>
      <c r="E21" s="31">
        <v>588000</v>
      </c>
      <c r="F21" s="31" t="s">
        <v>198</v>
      </c>
    </row>
    <row r="22" spans="1:6">
      <c r="A22" s="24" t="s">
        <v>195</v>
      </c>
      <c r="B22" s="24"/>
      <c r="C22" s="24"/>
      <c r="D22" s="36">
        <v>1</v>
      </c>
      <c r="E22" s="36">
        <v>10</v>
      </c>
      <c r="F22" s="36">
        <v>4</v>
      </c>
    </row>
    <row r="23" spans="1:6">
      <c r="A23" s="24" t="s">
        <v>197</v>
      </c>
      <c r="B23" s="24"/>
      <c r="C23" s="24"/>
      <c r="D23" s="31">
        <v>2560000</v>
      </c>
      <c r="E23" s="31">
        <v>586500</v>
      </c>
      <c r="F23" s="31">
        <v>380000</v>
      </c>
    </row>
  </sheetData>
  <phoneticPr fontId="1" type="noConversion"/>
  <pageMargins left="0.7" right="0.7" top="0.75" bottom="0.75" header="0.3" footer="0.3"/>
  <pageSetup paperSize="9" orientation="landscape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K23" sqref="K23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K29" sqref="K29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tabSelected="1" workbookViewId="0">
      <selection activeCell="I11" sqref="I3:I11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workbookViewId="0">
      <selection activeCell="G12" sqref="G12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찬근 이</cp:lastModifiedBy>
  <cp:lastPrinted>2024-12-29T02:29:22Z</cp:lastPrinted>
  <dcterms:created xsi:type="dcterms:W3CDTF">2023-05-11T11:47:16Z</dcterms:created>
  <dcterms:modified xsi:type="dcterms:W3CDTF">2024-12-29T08:05:52Z</dcterms:modified>
</cp:coreProperties>
</file>