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20_2026\04_컴활2급실기\길벗컴활2급\"/>
    </mc:Choice>
  </mc:AlternateContent>
  <xr:revisionPtr revIDLastSave="0" documentId="13_ncr:1_{D0B5A661-021F-40A7-8459-5A09F304790E}" xr6:coauthVersionLast="47" xr6:coauthVersionMax="47" xr10:uidLastSave="{00000000-0000-0000-0000-000000000000}"/>
  <bookViews>
    <workbookView xWindow="-24560" yWindow="3290" windowWidth="22300" windowHeight="15600" tabRatio="901" xr2:uid="{BD60D7AD-1613-4CFE-B0CD-2F3CB23C56D0}"/>
  </bookViews>
  <sheets>
    <sheet name="실전A형" sheetId="22" r:id="rId1"/>
    <sheet name="실전B형" sheetId="23" r:id="rId2"/>
    <sheet name="실전C형" sheetId="24" r:id="rId3"/>
    <sheet name="실전D형" sheetId="25" r:id="rId4"/>
    <sheet name="실전E형" sheetId="37" r:id="rId5"/>
    <sheet name="실전F형" sheetId="32" r:id="rId6"/>
    <sheet name="실전G형" sheetId="28" r:id="rId7"/>
    <sheet name="실전H형" sheetId="29" r:id="rId8"/>
    <sheet name="실전I형" sheetId="30" r:id="rId9"/>
    <sheet name="실전J형" sheetId="31" r:id="rId10"/>
    <sheet name="25년상시01" sheetId="41" r:id="rId11"/>
    <sheet name="25년상시02" sheetId="40" r:id="rId12"/>
    <sheet name="25년상시03" sheetId="39" r:id="rId13"/>
    <sheet name="25년상시04" sheetId="38" r:id="rId14"/>
    <sheet name="24년상시01" sheetId="33" r:id="rId15"/>
    <sheet name="24년상시02" sheetId="34" r:id="rId16"/>
    <sheet name="24년상시03" sheetId="35" r:id="rId17"/>
    <sheet name="24년상시04" sheetId="36" r:id="rId18"/>
    <sheet name="23년상시01" sheetId="12" r:id="rId19"/>
    <sheet name="23년상시02" sheetId="13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0" l="1"/>
  <c r="E9" i="40"/>
  <c r="E8" i="40"/>
  <c r="E7" i="40"/>
  <c r="E6" i="40"/>
  <c r="E5" i="40"/>
  <c r="E4" i="40"/>
  <c r="E3" i="40"/>
  <c r="D11" i="39" l="1"/>
  <c r="D10" i="39"/>
  <c r="D9" i="39"/>
  <c r="D8" i="39"/>
  <c r="D7" i="39"/>
  <c r="D6" i="39"/>
  <c r="D5" i="39"/>
  <c r="D4" i="39"/>
  <c r="D3" i="39"/>
  <c r="E34" i="38" l="1"/>
  <c r="E33" i="38"/>
  <c r="E32" i="38"/>
  <c r="E31" i="38"/>
  <c r="E30" i="38"/>
  <c r="E29" i="38"/>
  <c r="E28" i="38"/>
  <c r="D11" i="38"/>
  <c r="D10" i="38"/>
  <c r="D9" i="38"/>
  <c r="D8" i="38"/>
  <c r="D7" i="38"/>
  <c r="D6" i="38"/>
  <c r="D5" i="38"/>
  <c r="D4" i="38"/>
  <c r="D3" i="38"/>
  <c r="E12" i="37" l="1"/>
  <c r="E11" i="37"/>
  <c r="E10" i="37"/>
  <c r="E9" i="37"/>
  <c r="E8" i="37"/>
  <c r="E7" i="37"/>
  <c r="E6" i="37"/>
  <c r="E5" i="37"/>
  <c r="E4" i="37"/>
  <c r="E3" i="37"/>
  <c r="I11" i="35" l="1"/>
  <c r="I10" i="35"/>
  <c r="I9" i="35"/>
  <c r="I8" i="35"/>
  <c r="I7" i="35"/>
  <c r="I6" i="35"/>
  <c r="I5" i="35"/>
  <c r="I4" i="35"/>
  <c r="I3" i="35"/>
  <c r="J11" i="34" l="1"/>
  <c r="J10" i="34"/>
  <c r="J9" i="34"/>
  <c r="J8" i="34"/>
  <c r="J7" i="34"/>
  <c r="J6" i="34"/>
  <c r="J5" i="34"/>
  <c r="J4" i="34"/>
  <c r="J3" i="34"/>
  <c r="D12" i="32" l="1"/>
  <c r="E22" i="24"/>
  <c r="E21" i="24"/>
  <c r="E20" i="24"/>
  <c r="E19" i="24"/>
  <c r="E18" i="24"/>
  <c r="E17" i="24"/>
  <c r="E16" i="24"/>
</calcChain>
</file>

<file path=xl/sharedStrings.xml><?xml version="1.0" encoding="utf-8"?>
<sst xmlns="http://schemas.openxmlformats.org/spreadsheetml/2006/main" count="2336" uniqueCount="1596">
  <si>
    <t>[표1]</t>
  </si>
  <si>
    <t>사원 관리 현황</t>
  </si>
  <si>
    <t>[표2]</t>
  </si>
  <si>
    <t>근무자료</t>
  </si>
  <si>
    <t>기준일 :</t>
  </si>
  <si>
    <t>성명</t>
  </si>
  <si>
    <t>부서명</t>
  </si>
  <si>
    <t>본봉총액</t>
  </si>
  <si>
    <t>수당</t>
  </si>
  <si>
    <t>상여급</t>
  </si>
  <si>
    <t>사원명</t>
  </si>
  <si>
    <t>입사일자</t>
  </si>
  <si>
    <t>근무</t>
  </si>
  <si>
    <t>갈석근</t>
  </si>
  <si>
    <t>임원실</t>
  </si>
  <si>
    <t>나영희</t>
  </si>
  <si>
    <t>생산부</t>
  </si>
  <si>
    <t>김원택</t>
  </si>
  <si>
    <t>기술부</t>
  </si>
  <si>
    <t>박시영</t>
  </si>
  <si>
    <t>목공순</t>
  </si>
  <si>
    <t>관리부</t>
  </si>
  <si>
    <t>임영아</t>
  </si>
  <si>
    <t>영업부</t>
  </si>
  <si>
    <t>박원점</t>
  </si>
  <si>
    <t>안효동</t>
  </si>
  <si>
    <t>염옥희</t>
  </si>
  <si>
    <t>이신세</t>
  </si>
  <si>
    <t>기획부</t>
  </si>
  <si>
    <t>우명덕</t>
  </si>
  <si>
    <t>상여급 평균</t>
  </si>
  <si>
    <t>강진성</t>
  </si>
  <si>
    <t>우산해</t>
  </si>
  <si>
    <t>[표3]</t>
    <phoneticPr fontId="1" type="noConversion"/>
  </si>
  <si>
    <t>키즈카페 이용현황</t>
    <phoneticPr fontId="1" type="noConversion"/>
  </si>
  <si>
    <t xml:space="preserve">[표4] </t>
  </si>
  <si>
    <t>완구류 매출</t>
  </si>
  <si>
    <t>이름</t>
    <phoneticPr fontId="1" type="noConversion"/>
  </si>
  <si>
    <t>입실시간</t>
  </si>
  <si>
    <t>퇴실시간</t>
  </si>
  <si>
    <t>이용시간</t>
    <phoneticPr fontId="1" type="noConversion"/>
  </si>
  <si>
    <t>제품코드</t>
  </si>
  <si>
    <t>품명</t>
  </si>
  <si>
    <t>판매량</t>
  </si>
  <si>
    <t>판매금액</t>
  </si>
  <si>
    <t>김대호</t>
    <phoneticPr fontId="1" type="noConversion"/>
  </si>
  <si>
    <t>Y201K</t>
  </si>
  <si>
    <t>곰인형</t>
  </si>
  <si>
    <t>유아영</t>
    <phoneticPr fontId="1" type="noConversion"/>
  </si>
  <si>
    <t>B450N</t>
  </si>
  <si>
    <t>놀이동산</t>
  </si>
  <si>
    <t>김서하</t>
    <phoneticPr fontId="1" type="noConversion"/>
  </si>
  <si>
    <t>Y203D</t>
  </si>
  <si>
    <t>딸랑이</t>
  </si>
  <si>
    <t>고시아</t>
    <phoneticPr fontId="1" type="noConversion"/>
  </si>
  <si>
    <t>Y012G</t>
  </si>
  <si>
    <t>꼬마인형</t>
  </si>
  <si>
    <t>안보현</t>
    <phoneticPr fontId="1" type="noConversion"/>
  </si>
  <si>
    <t>Y305K</t>
  </si>
  <si>
    <t>김주원</t>
    <phoneticPr fontId="1" type="noConversion"/>
  </si>
  <si>
    <t>Y365Y</t>
  </si>
  <si>
    <t>우유병</t>
  </si>
  <si>
    <t>이유진</t>
    <phoneticPr fontId="1" type="noConversion"/>
  </si>
  <si>
    <t>B304N</t>
  </si>
  <si>
    <t>고강민</t>
    <phoneticPr fontId="1" type="noConversion"/>
  </si>
  <si>
    <t>B123D</t>
  </si>
  <si>
    <t>[표5]</t>
  </si>
  <si>
    <t>미수금 현황</t>
  </si>
  <si>
    <t>&lt;제품 코드표&gt;</t>
  </si>
  <si>
    <t>거래처명</t>
  </si>
  <si>
    <t>품목명</t>
  </si>
  <si>
    <t>수량</t>
  </si>
  <si>
    <t>코드</t>
  </si>
  <si>
    <t>판매단가</t>
  </si>
  <si>
    <t>고려화학</t>
  </si>
  <si>
    <t>Blue</t>
  </si>
  <si>
    <t>K</t>
  </si>
  <si>
    <t>명지페인트</t>
  </si>
  <si>
    <t>Red300</t>
  </si>
  <si>
    <t>N</t>
  </si>
  <si>
    <t>삼화페인트</t>
  </si>
  <si>
    <t>Violet550</t>
  </si>
  <si>
    <t>D</t>
  </si>
  <si>
    <t xml:space="preserve">Red334 </t>
  </si>
  <si>
    <t>G</t>
  </si>
  <si>
    <t xml:space="preserve">Yellow </t>
  </si>
  <si>
    <t>Y</t>
  </si>
  <si>
    <t>Violet600</t>
  </si>
  <si>
    <t>삼화페인트 판매금액 평균</t>
    <phoneticPr fontId="1" type="noConversion"/>
  </si>
  <si>
    <t>인사고과 결과</t>
  </si>
  <si>
    <t>지점별 경영성과</t>
  </si>
  <si>
    <t>사원코드</t>
  </si>
  <si>
    <t>근태</t>
  </si>
  <si>
    <t>실적</t>
  </si>
  <si>
    <t>평가</t>
  </si>
  <si>
    <t>지점코드</t>
  </si>
  <si>
    <t>총매출액</t>
  </si>
  <si>
    <t>매출원가</t>
  </si>
  <si>
    <t>매출이익</t>
  </si>
  <si>
    <t>지역</t>
  </si>
  <si>
    <t>SG-001</t>
  </si>
  <si>
    <t>S01</t>
  </si>
  <si>
    <t>SG-002</t>
  </si>
  <si>
    <t>D02</t>
  </si>
  <si>
    <t>SG-003</t>
  </si>
  <si>
    <t>G03</t>
  </si>
  <si>
    <t>SG-004</t>
  </si>
  <si>
    <t>B04</t>
  </si>
  <si>
    <t>SG-005</t>
  </si>
  <si>
    <t>K05</t>
  </si>
  <si>
    <t>SG-006</t>
  </si>
  <si>
    <t>S06</t>
  </si>
  <si>
    <t>B07</t>
  </si>
  <si>
    <t>&lt;평가표&gt;</t>
  </si>
  <si>
    <t>평균</t>
  </si>
  <si>
    <t>[표4]</t>
  </si>
  <si>
    <t>제품 생산 현황</t>
  </si>
  <si>
    <t>[표3]</t>
  </si>
  <si>
    <t>수송 요금표</t>
  </si>
  <si>
    <t>생산기간</t>
  </si>
  <si>
    <t>생산부서</t>
  </si>
  <si>
    <t>생산량</t>
  </si>
  <si>
    <t>고객명</t>
  </si>
  <si>
    <t>종류</t>
  </si>
  <si>
    <t>단가(B)</t>
  </si>
  <si>
    <t>최종요금</t>
  </si>
  <si>
    <t>1월</t>
  </si>
  <si>
    <t xml:space="preserve"> 생산A </t>
  </si>
  <si>
    <t>김정숙</t>
  </si>
  <si>
    <t>특송</t>
  </si>
  <si>
    <t xml:space="preserve"> 생산B </t>
  </si>
  <si>
    <t>김수자</t>
  </si>
  <si>
    <t>일반</t>
  </si>
  <si>
    <t>2월</t>
  </si>
  <si>
    <t>이민정</t>
  </si>
  <si>
    <t>김영균</t>
  </si>
  <si>
    <t>3월</t>
  </si>
  <si>
    <t>박경석</t>
  </si>
  <si>
    <t>박영은</t>
  </si>
  <si>
    <t>4월</t>
  </si>
  <si>
    <t>생산량 합계</t>
  </si>
  <si>
    <t>표준편차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</si>
  <si>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</si>
  <si>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</si>
  <si>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</si>
  <si>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</si>
  <si>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</si>
  <si>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</si>
  <si>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</si>
  <si>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780723-106****</t>
    <phoneticPr fontId="1" type="noConversion"/>
  </si>
  <si>
    <t>김수영</t>
  </si>
  <si>
    <t>010125-326****</t>
  </si>
  <si>
    <t>김영숙</t>
  </si>
  <si>
    <t>851120-215****</t>
    <phoneticPr fontId="1" type="noConversion"/>
  </si>
  <si>
    <t>김영한</t>
  </si>
  <si>
    <t>871230-112****</t>
    <phoneticPr fontId="1" type="noConversion"/>
  </si>
  <si>
    <t>남시정</t>
  </si>
  <si>
    <t>790519-178****</t>
    <phoneticPr fontId="1" type="noConversion"/>
  </si>
  <si>
    <t>민형자</t>
  </si>
  <si>
    <t>010706-468****</t>
  </si>
  <si>
    <t>출석현황</t>
  </si>
  <si>
    <t>국가별 정보</t>
  </si>
  <si>
    <t>1주차</t>
  </si>
  <si>
    <t>2주차</t>
  </si>
  <si>
    <t>3주차</t>
  </si>
  <si>
    <t>출석</t>
  </si>
  <si>
    <t>국가</t>
  </si>
  <si>
    <t>수도</t>
  </si>
  <si>
    <t>백성수</t>
  </si>
  <si>
    <t>O</t>
  </si>
  <si>
    <t>Korea</t>
  </si>
  <si>
    <t>Seoul</t>
  </si>
  <si>
    <t>박윤지</t>
  </si>
  <si>
    <t>Greece</t>
  </si>
  <si>
    <t>Athens</t>
  </si>
  <si>
    <t>이주호</t>
  </si>
  <si>
    <t>Ghana</t>
  </si>
  <si>
    <t>Accra</t>
  </si>
  <si>
    <t>윤솔아</t>
  </si>
  <si>
    <t>Japan</t>
  </si>
  <si>
    <t>Tokyo</t>
  </si>
  <si>
    <t>김주혁</t>
  </si>
  <si>
    <t>France</t>
  </si>
  <si>
    <t>Paris</t>
  </si>
  <si>
    <t>이하늘</t>
  </si>
  <si>
    <t>Brazil</t>
  </si>
  <si>
    <t>Brasilia</t>
  </si>
  <si>
    <t>박선아</t>
  </si>
  <si>
    <t>Chile</t>
  </si>
  <si>
    <t>Santiago</t>
  </si>
  <si>
    <t>조윤준</t>
  </si>
  <si>
    <t>Russia</t>
  </si>
  <si>
    <t>Moskva</t>
  </si>
  <si>
    <t>박종연</t>
  </si>
  <si>
    <t>Taiwan</t>
  </si>
  <si>
    <t>Taipei</t>
  </si>
  <si>
    <t>임원희</t>
  </si>
  <si>
    <t>Egypt</t>
  </si>
  <si>
    <t>Cairo</t>
  </si>
  <si>
    <t>승진시험 결과</t>
    <phoneticPr fontId="1" type="noConversion"/>
  </si>
  <si>
    <t>포인트적립 현황</t>
  </si>
  <si>
    <t>부서명</t>
    <phoneticPr fontId="1" type="noConversion"/>
  </si>
  <si>
    <t>근태</t>
    <phoneticPr fontId="1" type="noConversion"/>
  </si>
  <si>
    <t>시험</t>
    <phoneticPr fontId="1" type="noConversion"/>
  </si>
  <si>
    <t>가입년도</t>
  </si>
  <si>
    <t>구매횟수</t>
  </si>
  <si>
    <t>적립포인트</t>
  </si>
  <si>
    <t>고객코드</t>
  </si>
  <si>
    <t>최영진</t>
    <phoneticPr fontId="1" type="noConversion"/>
  </si>
  <si>
    <t>기획</t>
    <phoneticPr fontId="1" type="noConversion"/>
  </si>
  <si>
    <t>2018년</t>
  </si>
  <si>
    <t xml:space="preserve"> HSP-001 </t>
  </si>
  <si>
    <t>유재석</t>
    <phoneticPr fontId="1" type="noConversion"/>
  </si>
  <si>
    <t>대리</t>
    <phoneticPr fontId="1" type="noConversion"/>
  </si>
  <si>
    <t>2016년</t>
  </si>
  <si>
    <t xml:space="preserve"> HSP-002 </t>
  </si>
  <si>
    <t>강연성</t>
    <phoneticPr fontId="1" type="noConversion"/>
  </si>
  <si>
    <t>마케팅</t>
    <phoneticPr fontId="1" type="noConversion"/>
  </si>
  <si>
    <t>2019년</t>
  </si>
  <si>
    <t xml:space="preserve"> HSP-003 </t>
  </si>
  <si>
    <t>박하나</t>
    <phoneticPr fontId="1" type="noConversion"/>
  </si>
  <si>
    <t>2015년</t>
  </si>
  <si>
    <t xml:space="preserve"> HSP-004 </t>
  </si>
  <si>
    <t>김경일</t>
    <phoneticPr fontId="1" type="noConversion"/>
  </si>
  <si>
    <t>영업</t>
    <phoneticPr fontId="1" type="noConversion"/>
  </si>
  <si>
    <t>2017년</t>
  </si>
  <si>
    <t xml:space="preserve"> HSP-005 </t>
  </si>
  <si>
    <t>김진희</t>
    <phoneticPr fontId="1" type="noConversion"/>
  </si>
  <si>
    <t xml:space="preserve"> HSP-006 </t>
  </si>
  <si>
    <t>임성식</t>
    <phoneticPr fontId="1" type="noConversion"/>
  </si>
  <si>
    <t xml:space="preserve"> HSP-007 </t>
  </si>
  <si>
    <t>승진율</t>
    <phoneticPr fontId="1" type="noConversion"/>
  </si>
  <si>
    <t>적립포인트가 가장 많은 고객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</si>
  <si>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</si>
  <si>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</si>
  <si>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</si>
  <si>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</si>
  <si>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</si>
  <si>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</si>
  <si>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</si>
  <si>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</si>
  <si>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</si>
  <si>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</si>
  <si>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</si>
  <si>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</si>
  <si>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 xml:space="preserve">[표1] </t>
  </si>
  <si>
    <t>관리부 자녀 현황</t>
  </si>
  <si>
    <t>입사 지원자 현황</t>
  </si>
  <si>
    <t>번호</t>
  </si>
  <si>
    <t>요일</t>
  </si>
  <si>
    <t>김은소</t>
  </si>
  <si>
    <t>김정아</t>
  </si>
  <si>
    <t>951011-219****</t>
  </si>
  <si>
    <t>박오환</t>
  </si>
  <si>
    <t>김현숙</t>
  </si>
  <si>
    <t>011210-418****</t>
  </si>
  <si>
    <t>남현우</t>
  </si>
  <si>
    <t>박진만</t>
  </si>
  <si>
    <t>910221-118****</t>
  </si>
  <si>
    <t>최수현</t>
  </si>
  <si>
    <t>신민식</t>
  </si>
  <si>
    <t>001211-302****</t>
  </si>
  <si>
    <t>김슬기</t>
  </si>
  <si>
    <t>이진구</t>
  </si>
  <si>
    <t>940211-114****</t>
  </si>
  <si>
    <t>서인국</t>
  </si>
  <si>
    <t>임경호</t>
  </si>
  <si>
    <t>960501-127****</t>
  </si>
  <si>
    <t>박영철</t>
  </si>
  <si>
    <t>최시아</t>
  </si>
  <si>
    <t>930501-127****</t>
  </si>
  <si>
    <t>직원 승진시험 현황</t>
    <phoneticPr fontId="1" type="noConversion"/>
  </si>
  <si>
    <t>소속</t>
  </si>
  <si>
    <t>영어</t>
  </si>
  <si>
    <t>전산</t>
  </si>
  <si>
    <t>합계</t>
  </si>
  <si>
    <t>김진국</t>
  </si>
  <si>
    <t>경리부</t>
  </si>
  <si>
    <t>박동희</t>
  </si>
  <si>
    <t>서영수</t>
  </si>
  <si>
    <t>강남영</t>
  </si>
  <si>
    <t>명운수</t>
  </si>
  <si>
    <t>이성철</t>
  </si>
  <si>
    <t>김소연</t>
  </si>
  <si>
    <t>조건에 맞는 평균</t>
    <phoneticPr fontId="1" type="noConversion"/>
  </si>
  <si>
    <t>최고수</t>
  </si>
  <si>
    <t>고객관리현황</t>
  </si>
  <si>
    <t xml:space="preserve">[표5] </t>
  </si>
  <si>
    <t>용기별 적재 할당계획</t>
  </si>
  <si>
    <t>구입수량</t>
  </si>
  <si>
    <t>등급</t>
  </si>
  <si>
    <t>구입총액</t>
  </si>
  <si>
    <t>월</t>
  </si>
  <si>
    <t>저장 수량</t>
  </si>
  <si>
    <t>하루 사용량</t>
  </si>
  <si>
    <t>일수(나머지)</t>
  </si>
  <si>
    <t>HS03</t>
  </si>
  <si>
    <t>BC02</t>
  </si>
  <si>
    <t>골드</t>
  </si>
  <si>
    <t>BS01</t>
  </si>
  <si>
    <t>실버</t>
  </si>
  <si>
    <t>CU02</t>
  </si>
  <si>
    <t>KY01</t>
  </si>
  <si>
    <t>5월</t>
  </si>
  <si>
    <t>JS02</t>
  </si>
  <si>
    <t>6월</t>
  </si>
  <si>
    <t>LU03</t>
  </si>
  <si>
    <t>구입빈도 높은 구입총액 합계</t>
  </si>
  <si>
    <t>판매 실적 대비표</t>
  </si>
  <si>
    <t>학년</t>
  </si>
  <si>
    <t>수학</t>
  </si>
  <si>
    <t>김수정</t>
  </si>
  <si>
    <t>OO영업부</t>
  </si>
  <si>
    <t>김병천</t>
  </si>
  <si>
    <t>박정호</t>
  </si>
  <si>
    <t>QQ영업부</t>
  </si>
  <si>
    <t>구자길</t>
  </si>
  <si>
    <t>최아름</t>
  </si>
  <si>
    <t>PP영업부</t>
  </si>
  <si>
    <t>소재광</t>
  </si>
  <si>
    <t>박진수</t>
  </si>
  <si>
    <t>고숙경</t>
  </si>
  <si>
    <t>전용철</t>
  </si>
  <si>
    <t>권민수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</si>
  <si>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</si>
  <si>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</si>
  <si>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</si>
  <si>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</si>
  <si>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</si>
  <si>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</si>
  <si>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</si>
  <si>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100m 기록</t>
  </si>
  <si>
    <t>계열</t>
  </si>
  <si>
    <t>학과별</t>
  </si>
  <si>
    <t>취업률(%)</t>
  </si>
  <si>
    <t>반</t>
  </si>
  <si>
    <t>기록</t>
  </si>
  <si>
    <t>순위</t>
  </si>
  <si>
    <t>자연</t>
  </si>
  <si>
    <t>기계과</t>
  </si>
  <si>
    <t>이경환</t>
  </si>
  <si>
    <t>공학</t>
  </si>
  <si>
    <t>물리학과</t>
  </si>
  <si>
    <t>김한순</t>
  </si>
  <si>
    <t>화학과</t>
  </si>
  <si>
    <t>강영택</t>
  </si>
  <si>
    <t>건축과</t>
  </si>
  <si>
    <t>조광희</t>
  </si>
  <si>
    <t>토목과</t>
  </si>
  <si>
    <t>한정휴</t>
  </si>
  <si>
    <t>미생물학과</t>
  </si>
  <si>
    <t>&lt;조건&gt;</t>
    <phoneticPr fontId="1" type="noConversion"/>
  </si>
  <si>
    <t>김선호</t>
  </si>
  <si>
    <t>컴퓨터과</t>
  </si>
  <si>
    <t>정경호</t>
  </si>
  <si>
    <t>공학계열 취업률 평균</t>
  </si>
  <si>
    <t>문세윤</t>
  </si>
  <si>
    <t>사원별 판매 현황</t>
  </si>
  <si>
    <t>비고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</si>
  <si>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</si>
  <si>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</si>
  <si>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</si>
  <si>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</si>
  <si>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</si>
  <si>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</si>
  <si>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</si>
  <si>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</si>
  <si>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</si>
  <si>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최기정</t>
  </si>
  <si>
    <t>하경희</t>
  </si>
  <si>
    <t>임정희</t>
  </si>
  <si>
    <t>김상욱</t>
  </si>
  <si>
    <t>100m 달리기 결과</t>
  </si>
  <si>
    <t>직원 근무 평가</t>
  </si>
  <si>
    <t>참가번호</t>
  </si>
  <si>
    <t>기록(초)</t>
  </si>
  <si>
    <t>입사일</t>
  </si>
  <si>
    <t>근무점수</t>
  </si>
  <si>
    <t>서울</t>
  </si>
  <si>
    <t>신정희</t>
  </si>
  <si>
    <t>김용태</t>
  </si>
  <si>
    <t>김진영</t>
  </si>
  <si>
    <t>유현숙</t>
  </si>
  <si>
    <t>광주</t>
  </si>
  <si>
    <t>최정렬</t>
  </si>
  <si>
    <t>충남</t>
  </si>
  <si>
    <t>강창희</t>
  </si>
  <si>
    <t>경남</t>
  </si>
  <si>
    <t>천영주</t>
  </si>
  <si>
    <t>박인수</t>
  </si>
  <si>
    <t xml:space="preserve"> 전자상거래사 시험 성적 </t>
  </si>
  <si>
    <t>직업</t>
  </si>
  <si>
    <t>필기시험</t>
  </si>
  <si>
    <t>실기시험</t>
  </si>
  <si>
    <t>합격여부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</si>
  <si>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</si>
  <si>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</si>
  <si>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</si>
  <si>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</si>
  <si>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</si>
  <si>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</si>
  <si>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</si>
  <si>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</si>
  <si>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</si>
  <si>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</si>
  <si>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</si>
  <si>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</si>
  <si>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</si>
  <si>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</si>
  <si>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</si>
  <si>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</si>
  <si>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</si>
  <si>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</si>
  <si>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수학경시대회</t>
  </si>
  <si>
    <t xml:space="preserve">[표2] </t>
  </si>
  <si>
    <t>응시번호</t>
  </si>
  <si>
    <t>점수</t>
  </si>
  <si>
    <t>수상여부</t>
  </si>
  <si>
    <t>신제품 판매 현황</t>
  </si>
  <si>
    <t>기부현황</t>
  </si>
  <si>
    <t>지점명</t>
  </si>
  <si>
    <t>고객번호</t>
  </si>
  <si>
    <t>구매금액</t>
  </si>
  <si>
    <t>기부</t>
  </si>
  <si>
    <t>나유미</t>
  </si>
  <si>
    <t>중부</t>
  </si>
  <si>
    <t>A-001</t>
  </si>
  <si>
    <t>김재덕</t>
  </si>
  <si>
    <t>김호정</t>
  </si>
  <si>
    <t>남부</t>
  </si>
  <si>
    <t>A-002</t>
  </si>
  <si>
    <t>신애라</t>
  </si>
  <si>
    <t>강호동</t>
  </si>
  <si>
    <t>북부</t>
  </si>
  <si>
    <t>A-003</t>
  </si>
  <si>
    <t>김새연</t>
  </si>
  <si>
    <t>김기탁</t>
  </si>
  <si>
    <t>A-004</t>
  </si>
  <si>
    <t>이학범</t>
  </si>
  <si>
    <t>남영주</t>
  </si>
  <si>
    <t>A-005</t>
  </si>
  <si>
    <t>유예소</t>
  </si>
  <si>
    <t>성우철</t>
  </si>
  <si>
    <t>A-006</t>
  </si>
  <si>
    <t>조재호</t>
  </si>
  <si>
    <t>도지원</t>
  </si>
  <si>
    <t>A-007</t>
  </si>
  <si>
    <t>김서하</t>
  </si>
  <si>
    <t>임수인</t>
  </si>
  <si>
    <t>A-008</t>
  </si>
  <si>
    <t>안창림</t>
  </si>
  <si>
    <t>태현실</t>
  </si>
  <si>
    <t>A-009</t>
  </si>
  <si>
    <t>박은빈</t>
  </si>
  <si>
    <t>중부판매금액</t>
  </si>
  <si>
    <t>&lt;기부구분표&gt;</t>
  </si>
  <si>
    <t>이상</t>
  </si>
  <si>
    <t>미만</t>
  </si>
  <si>
    <t>사원 급여 현황</t>
  </si>
  <si>
    <t>★</t>
  </si>
  <si>
    <t>급여</t>
  </si>
  <si>
    <t>★★</t>
  </si>
  <si>
    <t>홍기남</t>
  </si>
  <si>
    <t>★★★</t>
  </si>
  <si>
    <t>이기자</t>
  </si>
  <si>
    <t>총무부</t>
  </si>
  <si>
    <t>★★★★</t>
  </si>
  <si>
    <t>차후서</t>
  </si>
  <si>
    <t>인사부</t>
  </si>
  <si>
    <t>★★★★★</t>
  </si>
  <si>
    <t>허인기</t>
  </si>
  <si>
    <t>김인자</t>
  </si>
  <si>
    <t>박혁제</t>
  </si>
  <si>
    <t>김순례</t>
  </si>
  <si>
    <t>우인철</t>
  </si>
  <si>
    <t>개발부</t>
  </si>
  <si>
    <t>유철민</t>
  </si>
  <si>
    <t>기획부 제외 평균</t>
  </si>
  <si>
    <t>운행정보</t>
  </si>
  <si>
    <t>남산㈜ 승진시험 성적 현황</t>
  </si>
  <si>
    <t>구분</t>
  </si>
  <si>
    <t>출발시간</t>
  </si>
  <si>
    <t>도착시간</t>
  </si>
  <si>
    <t>주행기록</t>
  </si>
  <si>
    <t>모범택시</t>
  </si>
  <si>
    <t>하나자동차</t>
  </si>
  <si>
    <t>김명훈</t>
  </si>
  <si>
    <t>공항버스</t>
  </si>
  <si>
    <t>서태훈</t>
  </si>
  <si>
    <t>개인택시</t>
  </si>
  <si>
    <t>강수현</t>
  </si>
  <si>
    <t>국민자동차</t>
  </si>
  <si>
    <t>정미숙</t>
  </si>
  <si>
    <t>스쿨버스</t>
  </si>
  <si>
    <t>김보람</t>
  </si>
  <si>
    <t>대한자동차</t>
  </si>
  <si>
    <t>최정민</t>
  </si>
  <si>
    <t>마을버스</t>
  </si>
  <si>
    <t>합격자수</t>
    <phoneticPr fontId="1" type="noConversion"/>
  </si>
  <si>
    <t>급여 현황</t>
  </si>
  <si>
    <t xml:space="preserve"> 교양 점수 현황</t>
  </si>
  <si>
    <t>직위</t>
  </si>
  <si>
    <t>호봉</t>
  </si>
  <si>
    <t>근속기간</t>
  </si>
  <si>
    <t>기본급</t>
  </si>
  <si>
    <t>학과</t>
  </si>
  <si>
    <t>사원</t>
  </si>
  <si>
    <t>김혜자</t>
  </si>
  <si>
    <t>과장</t>
  </si>
  <si>
    <t>최불암</t>
  </si>
  <si>
    <t>전현수</t>
  </si>
  <si>
    <t>박미선</t>
  </si>
  <si>
    <t>하현호</t>
  </si>
  <si>
    <t>경영과</t>
  </si>
  <si>
    <t>대리</t>
  </si>
  <si>
    <t>허영란</t>
  </si>
  <si>
    <t>강남길</t>
  </si>
  <si>
    <t>박희선</t>
  </si>
  <si>
    <t>신혜선</t>
  </si>
  <si>
    <t>엄정희</t>
  </si>
  <si>
    <t>표인봉</t>
  </si>
  <si>
    <t>이성식</t>
  </si>
  <si>
    <t>이봉주</t>
  </si>
  <si>
    <t>김영희</t>
  </si>
  <si>
    <t>기본급 차이</t>
    <phoneticPr fontId="1" type="noConversion"/>
  </si>
  <si>
    <t>영어평균</t>
  </si>
  <si>
    <t>음악경연대회 결과</t>
  </si>
  <si>
    <t>김한국</t>
  </si>
  <si>
    <t>남</t>
  </si>
  <si>
    <t>정미애</t>
  </si>
  <si>
    <t>여</t>
  </si>
  <si>
    <t>강현태</t>
  </si>
  <si>
    <t>강수정</t>
  </si>
  <si>
    <t>최현우</t>
  </si>
  <si>
    <t>박미정</t>
  </si>
  <si>
    <t>안혁진</t>
  </si>
  <si>
    <t>장학금</t>
  </si>
  <si>
    <t xml:space="preserve">인사 자료 </t>
  </si>
  <si>
    <t>평점</t>
  </si>
  <si>
    <t>박성재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</si>
  <si>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</si>
  <si>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</si>
  <si>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</si>
  <si>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</si>
  <si>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</si>
  <si>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</si>
  <si>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</si>
  <si>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</si>
  <si>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</si>
  <si>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</si>
  <si>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이향기</t>
  </si>
  <si>
    <t>80점 이상 사원수</t>
    <phoneticPr fontId="1" type="noConversion"/>
  </si>
  <si>
    <t>법학과 고학년 평균</t>
  </si>
  <si>
    <t>이동준</t>
  </si>
  <si>
    <t>사원 현황</t>
  </si>
  <si>
    <t>근무평가표</t>
  </si>
  <si>
    <t>사원번호</t>
  </si>
  <si>
    <t>업무</t>
  </si>
  <si>
    <t>총점</t>
  </si>
  <si>
    <t>A-23</t>
  </si>
  <si>
    <t>배순용</t>
  </si>
  <si>
    <t>김정훈</t>
  </si>
  <si>
    <t>B-34</t>
  </si>
  <si>
    <t>이길순</t>
  </si>
  <si>
    <t>오석현</t>
  </si>
  <si>
    <t>C-11</t>
  </si>
  <si>
    <t>하길주</t>
  </si>
  <si>
    <t>이영선</t>
  </si>
  <si>
    <t>B-44</t>
  </si>
  <si>
    <t>이선호</t>
  </si>
  <si>
    <t>임현재</t>
  </si>
  <si>
    <t>C-22</t>
  </si>
  <si>
    <t>강성수</t>
  </si>
  <si>
    <t>남정왕</t>
  </si>
  <si>
    <t>A-32</t>
  </si>
  <si>
    <t>김보견</t>
  </si>
  <si>
    <t>고인숙</t>
  </si>
  <si>
    <t>B-13</t>
  </si>
  <si>
    <t>천수만</t>
  </si>
  <si>
    <t>황정은</t>
  </si>
  <si>
    <t>A-21</t>
  </si>
  <si>
    <t>이성수</t>
  </si>
  <si>
    <t>성시율</t>
  </si>
  <si>
    <t>회원 관리 현황</t>
  </si>
  <si>
    <t>여사원 평균</t>
    <phoneticPr fontId="1" type="noConversion"/>
  </si>
  <si>
    <t>회원명</t>
  </si>
  <si>
    <t>가입일</t>
  </si>
  <si>
    <t>가입한요일</t>
  </si>
  <si>
    <t>&lt;요일구분표&gt;</t>
  </si>
  <si>
    <t>이상희</t>
  </si>
  <si>
    <t>월요일</t>
  </si>
  <si>
    <t>화요일</t>
  </si>
  <si>
    <t>수요일</t>
  </si>
  <si>
    <t>목요일</t>
  </si>
  <si>
    <t>김보연</t>
  </si>
  <si>
    <t>금요일</t>
  </si>
  <si>
    <t>신정아</t>
  </si>
  <si>
    <t>토요일</t>
  </si>
  <si>
    <t>이성미</t>
  </si>
  <si>
    <t>일요일</t>
  </si>
  <si>
    <t>판매 현황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</si>
  <si>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</si>
  <si>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</si>
  <si>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</si>
  <si>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</si>
  <si>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</si>
  <si>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</si>
  <si>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</si>
  <si>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</si>
  <si>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</si>
  <si>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삼성상사</t>
  </si>
  <si>
    <t>A-30104</t>
  </si>
  <si>
    <t>B-22100</t>
  </si>
  <si>
    <t>삼성-대림 수량 차이</t>
    <phoneticPr fontId="1" type="noConversion"/>
  </si>
  <si>
    <t>B-22101</t>
  </si>
  <si>
    <t>B-22102</t>
  </si>
  <si>
    <t>B-22103</t>
  </si>
  <si>
    <t>C-34001</t>
  </si>
  <si>
    <t>생산 현황</t>
  </si>
  <si>
    <t>엑스트라 출연일지</t>
  </si>
  <si>
    <t>공장</t>
  </si>
  <si>
    <t>총생산량</t>
  </si>
  <si>
    <t>문제1</t>
  </si>
  <si>
    <t>문제2</t>
  </si>
  <si>
    <t>문제3</t>
  </si>
  <si>
    <t>문제4</t>
  </si>
  <si>
    <t>문제5</t>
  </si>
  <si>
    <t>1공장</t>
  </si>
  <si>
    <t>이상철</t>
  </si>
  <si>
    <t>○</t>
  </si>
  <si>
    <t>2공장</t>
  </si>
  <si>
    <t>김훈영</t>
  </si>
  <si>
    <t>3공장</t>
  </si>
  <si>
    <t>한철진</t>
  </si>
  <si>
    <t>4공장</t>
  </si>
  <si>
    <t>이방자</t>
  </si>
  <si>
    <t>5공장</t>
  </si>
  <si>
    <t>김용인</t>
  </si>
  <si>
    <t>6공장</t>
  </si>
  <si>
    <t>7공장</t>
  </si>
  <si>
    <t>8공장</t>
  </si>
  <si>
    <t>생산량이 가장 많은 공장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</si>
  <si>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</si>
  <si>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</si>
  <si>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</si>
  <si>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</si>
  <si>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</si>
  <si>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</si>
  <si>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</si>
  <si>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</si>
  <si>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</si>
  <si>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</si>
  <si>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</si>
  <si>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</si>
  <si>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이수진</t>
  </si>
  <si>
    <t>표준편차</t>
    <phoneticPr fontId="1" type="noConversion"/>
  </si>
  <si>
    <t>사원관리</t>
  </si>
  <si>
    <t>시험 결과</t>
  </si>
  <si>
    <t>1, 3반 최저 점수 평균</t>
    <phoneticPr fontId="1" type="noConversion"/>
  </si>
  <si>
    <t>A-1529</t>
  </si>
  <si>
    <t>김준용</t>
  </si>
  <si>
    <t>정다운</t>
  </si>
  <si>
    <t>2반</t>
  </si>
  <si>
    <t>B-6011</t>
  </si>
  <si>
    <t>이경실</t>
  </si>
  <si>
    <t>이대로</t>
  </si>
  <si>
    <t>3반</t>
  </si>
  <si>
    <t>A-2768</t>
  </si>
  <si>
    <t>허안주</t>
  </si>
  <si>
    <t>김민정</t>
  </si>
  <si>
    <t>1반</t>
  </si>
  <si>
    <t>A-0644</t>
  </si>
  <si>
    <t>최고집</t>
  </si>
  <si>
    <t>B-9537</t>
  </si>
  <si>
    <t>고강민</t>
  </si>
  <si>
    <t>안혜경</t>
  </si>
  <si>
    <t>B-2436</t>
  </si>
  <si>
    <t>김민경</t>
  </si>
  <si>
    <t>조신수</t>
  </si>
  <si>
    <t>A-8167</t>
  </si>
  <si>
    <t>한상현</t>
  </si>
  <si>
    <t>정성민</t>
  </si>
  <si>
    <t>A-3551</t>
  </si>
  <si>
    <t>김단희</t>
  </si>
  <si>
    <t>주지훈</t>
  </si>
  <si>
    <t>B-0472</t>
  </si>
  <si>
    <t>이동엽</t>
  </si>
  <si>
    <t>박성은</t>
  </si>
  <si>
    <t>제품판매현황</t>
  </si>
  <si>
    <t>하프마라톤 결과</t>
  </si>
  <si>
    <t>제품명</t>
  </si>
  <si>
    <t>총판매액</t>
  </si>
  <si>
    <t>선수번호</t>
  </si>
  <si>
    <t>나이</t>
  </si>
  <si>
    <t>냉장</t>
  </si>
  <si>
    <t>생쫄면</t>
  </si>
  <si>
    <t>춘천</t>
  </si>
  <si>
    <t>가락우동</t>
  </si>
  <si>
    <t>영월</t>
  </si>
  <si>
    <t>냉동</t>
  </si>
  <si>
    <t>군만두</t>
  </si>
  <si>
    <t>수제비</t>
  </si>
  <si>
    <t>평창</t>
  </si>
  <si>
    <t>핫도그</t>
  </si>
  <si>
    <t>피자</t>
  </si>
  <si>
    <t>고성</t>
  </si>
  <si>
    <t>치킨너겟</t>
  </si>
  <si>
    <t>떡볶이</t>
  </si>
  <si>
    <t>쌀국수</t>
  </si>
  <si>
    <t>판매량 10 이상 20 미만인 판매 건수 비율</t>
  </si>
  <si>
    <t>가장 빠른 기록</t>
  </si>
  <si>
    <t>회원관리현황</t>
  </si>
  <si>
    <t>회원코드</t>
  </si>
  <si>
    <t>1-K-320</t>
  </si>
  <si>
    <t xml:space="preserve"> 정회원 </t>
  </si>
  <si>
    <t>3-S-966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</si>
  <si>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</si>
  <si>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</si>
  <si>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</si>
  <si>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</si>
  <si>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</si>
  <si>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</si>
  <si>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</si>
  <si>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&lt;지역코드표&gt;</t>
  </si>
  <si>
    <t>5-S-217</t>
  </si>
  <si>
    <t>S</t>
  </si>
  <si>
    <t>B</t>
  </si>
  <si>
    <t>5-B-309</t>
  </si>
  <si>
    <t>독서실 이용현황</t>
  </si>
  <si>
    <t>부동산 투자현황</t>
  </si>
  <si>
    <t>총이용시간</t>
  </si>
  <si>
    <t>면적</t>
  </si>
  <si>
    <t>보증금</t>
  </si>
  <si>
    <t>월임대료</t>
  </si>
  <si>
    <t>실투자금액</t>
  </si>
  <si>
    <t>내과</t>
  </si>
  <si>
    <t>조경원</t>
  </si>
  <si>
    <t>소아과</t>
  </si>
  <si>
    <t>이천수</t>
  </si>
  <si>
    <t>안과</t>
  </si>
  <si>
    <t>박정연</t>
  </si>
  <si>
    <t>정형외과</t>
  </si>
  <si>
    <t>김종현</t>
  </si>
  <si>
    <t>권민서</t>
  </si>
  <si>
    <t>한상민</t>
  </si>
  <si>
    <t>최연재</t>
  </si>
  <si>
    <t>유현진</t>
  </si>
  <si>
    <t>소아과의 실투자금액 평균</t>
  </si>
  <si>
    <t>컴활2급 시험 결과</t>
  </si>
  <si>
    <t>제품구매현황</t>
  </si>
  <si>
    <t>수험번호</t>
  </si>
  <si>
    <t>컴퓨터일반</t>
  </si>
  <si>
    <t>엑셀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</si>
  <si>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</si>
  <si>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</si>
  <si>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</si>
  <si>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</si>
  <si>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</si>
  <si>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</si>
  <si>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</si>
  <si>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</si>
  <si>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</si>
  <si>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</si>
  <si>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</si>
  <si>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</si>
  <si>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합격률</t>
  </si>
  <si>
    <t>M-527-L</t>
  </si>
  <si>
    <t>재학생정보</t>
  </si>
  <si>
    <t>학번</t>
  </si>
  <si>
    <t>입학년도</t>
  </si>
  <si>
    <t>&lt;학과정보표&gt;</t>
  </si>
  <si>
    <t>AE1542</t>
  </si>
  <si>
    <t>김영철</t>
  </si>
  <si>
    <t>학과코드</t>
  </si>
  <si>
    <t>학과교수</t>
  </si>
  <si>
    <t>학과명</t>
  </si>
  <si>
    <t>DE2546</t>
  </si>
  <si>
    <t>신서인</t>
  </si>
  <si>
    <t>AE</t>
  </si>
  <si>
    <t>강종원</t>
  </si>
  <si>
    <t>디자인</t>
  </si>
  <si>
    <t>FH1095</t>
  </si>
  <si>
    <t>양지현</t>
  </si>
  <si>
    <t>DE</t>
  </si>
  <si>
    <t>한혜진</t>
  </si>
  <si>
    <t>미디어</t>
  </si>
  <si>
    <t>AE2428</t>
  </si>
  <si>
    <t>유새론</t>
  </si>
  <si>
    <t>FH</t>
  </si>
  <si>
    <t>김성민</t>
  </si>
  <si>
    <t>실용음악</t>
  </si>
  <si>
    <t>BS2937</t>
  </si>
  <si>
    <t>이슬아</t>
  </si>
  <si>
    <t>BS</t>
  </si>
  <si>
    <t>최정용</t>
  </si>
  <si>
    <t>문예창작</t>
  </si>
  <si>
    <t>DE3810</t>
  </si>
  <si>
    <t>송준성</t>
  </si>
  <si>
    <t>FH2767</t>
  </si>
  <si>
    <t>박영훈</t>
  </si>
  <si>
    <t>BS1571</t>
  </si>
  <si>
    <t>배다해</t>
  </si>
  <si>
    <t>2차</t>
  </si>
  <si>
    <t>3차</t>
  </si>
  <si>
    <t>4차</t>
  </si>
  <si>
    <t>우수</t>
  </si>
  <si>
    <t>노력</t>
  </si>
  <si>
    <t>준수</t>
  </si>
  <si>
    <t>[표1]</t>
    <phoneticPr fontId="1" type="noConversion"/>
  </si>
  <si>
    <t>총점</t>
    <phoneticPr fontId="1" type="noConversion"/>
  </si>
  <si>
    <t>시험성적표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</si>
  <si>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</si>
  <si>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</si>
  <si>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</si>
  <si>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</si>
  <si>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</si>
  <si>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비고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</si>
  <si>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</si>
  <si>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</si>
  <si>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</si>
  <si>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[표2]</t>
    <phoneticPr fontId="1" type="noConversion"/>
  </si>
  <si>
    <t>C-84</t>
    <phoneticPr fontId="1" type="noConversion"/>
  </si>
  <si>
    <t>윤희주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</si>
  <si>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</si>
  <si>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</si>
  <si>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</si>
  <si>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대림상사</t>
    <phoneticPr fontId="1" type="noConversion"/>
  </si>
  <si>
    <t>제품입고현황</t>
    <phoneticPr fontId="1" type="noConversion"/>
  </si>
  <si>
    <t>제품코드</t>
    <phoneticPr fontId="1" type="noConversion"/>
  </si>
  <si>
    <t>입고일자</t>
    <phoneticPr fontId="1" type="noConversion"/>
  </si>
  <si>
    <t>입고가</t>
    <phoneticPr fontId="1" type="noConversion"/>
  </si>
  <si>
    <t>SK-1-92</t>
    <phoneticPr fontId="1" type="noConversion"/>
  </si>
  <si>
    <t>CB-3-88</t>
    <phoneticPr fontId="1" type="noConversion"/>
  </si>
  <si>
    <t>AN-9-37</t>
    <phoneticPr fontId="1" type="noConversion"/>
  </si>
  <si>
    <t>FD-5-65</t>
    <phoneticPr fontId="1" type="noConversion"/>
  </si>
  <si>
    <t>ET-8-24</t>
    <phoneticPr fontId="1" type="noConversion"/>
  </si>
  <si>
    <t>MI-7-73</t>
    <phoneticPr fontId="1" type="noConversion"/>
  </si>
  <si>
    <t>OP-4-52</t>
    <phoneticPr fontId="1" type="noConversion"/>
  </si>
  <si>
    <t>RW-6-18</t>
    <phoneticPr fontId="1" type="noConversion"/>
  </si>
  <si>
    <t>TU-2-46</t>
    <phoneticPr fontId="1" type="noConversion"/>
  </si>
  <si>
    <t>KF-3-69</t>
    <phoneticPr fontId="1" type="noConversion"/>
  </si>
  <si>
    <t>사원명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</si>
  <si>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</si>
  <si>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</si>
  <si>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</si>
  <si>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</si>
  <si>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근무점수가 80 이상인 비율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</si>
  <si>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</si>
  <si>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</si>
  <si>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</si>
  <si>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</si>
  <si>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</si>
  <si>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</si>
  <si>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</si>
  <si>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</si>
  <si>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</si>
  <si>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</si>
  <si>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</si>
  <si>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</si>
  <si>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</si>
  <si>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</si>
  <si>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사원별 판매 실적</t>
    <phoneticPr fontId="1" type="noConversion"/>
  </si>
  <si>
    <t>K리그 순위</t>
    <phoneticPr fontId="1" type="noConversion"/>
  </si>
  <si>
    <t>사원코드</t>
    <phoneticPr fontId="1" type="noConversion"/>
  </si>
  <si>
    <t>부서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</si>
  <si>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</si>
  <si>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</si>
  <si>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</si>
  <si>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구단명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</si>
  <si>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</si>
  <si>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</si>
  <si>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</si>
  <si>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</si>
  <si>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최종결과</t>
    <phoneticPr fontId="1" type="noConversion"/>
  </si>
  <si>
    <t>DS-351</t>
    <phoneticPr fontId="1" type="noConversion"/>
  </si>
  <si>
    <t>영업1팀</t>
    <phoneticPr fontId="1" type="noConversion"/>
  </si>
  <si>
    <t>서울FC</t>
    <phoneticPr fontId="1" type="noConversion"/>
  </si>
  <si>
    <t>DS-932</t>
    <phoneticPr fontId="1" type="noConversion"/>
  </si>
  <si>
    <t>영업2팀</t>
    <phoneticPr fontId="1" type="noConversion"/>
  </si>
  <si>
    <t>강원FC</t>
    <phoneticPr fontId="1" type="noConversion"/>
  </si>
  <si>
    <t>DS-667</t>
    <phoneticPr fontId="1" type="noConversion"/>
  </si>
  <si>
    <t>인천FC</t>
    <phoneticPr fontId="1" type="noConversion"/>
  </si>
  <si>
    <t>DS-804</t>
    <phoneticPr fontId="1" type="noConversion"/>
  </si>
  <si>
    <t>전북FC</t>
    <phoneticPr fontId="1" type="noConversion"/>
  </si>
  <si>
    <t>DS-272</t>
    <phoneticPr fontId="1" type="noConversion"/>
  </si>
  <si>
    <t>상주FC</t>
    <phoneticPr fontId="1" type="noConversion"/>
  </si>
  <si>
    <t>DS-683</t>
    <phoneticPr fontId="1" type="noConversion"/>
  </si>
  <si>
    <t>수원FC</t>
    <phoneticPr fontId="1" type="noConversion"/>
  </si>
  <si>
    <t>DS-550</t>
    <phoneticPr fontId="1" type="noConversion"/>
  </si>
  <si>
    <t>포항FC</t>
    <phoneticPr fontId="1" type="noConversion"/>
  </si>
  <si>
    <t>DS-964</t>
    <phoneticPr fontId="1" type="noConversion"/>
  </si>
  <si>
    <t>울산FC</t>
    <phoneticPr fontId="1" type="noConversion"/>
  </si>
  <si>
    <t>영업1팀 4월, 5월 평균 실적 차이</t>
    <phoneticPr fontId="1" type="noConversion"/>
  </si>
  <si>
    <t>대구FC</t>
    <phoneticPr fontId="1" type="noConversion"/>
  </si>
  <si>
    <t>신입사원 관리</t>
    <phoneticPr fontId="1" type="noConversion"/>
  </si>
  <si>
    <t>&lt;부서코드표&gt;</t>
    <phoneticPr fontId="1" type="noConversion"/>
  </si>
  <si>
    <t>[표4]</t>
    <phoneticPr fontId="1" type="noConversion"/>
  </si>
  <si>
    <t>제품출고 현황</t>
    <phoneticPr fontId="1" type="noConversion"/>
  </si>
  <si>
    <t>임시코드</t>
    <phoneticPr fontId="1" type="noConversion"/>
  </si>
  <si>
    <t>코드</t>
    <phoneticPr fontId="1" type="noConversion"/>
  </si>
  <si>
    <t>제품</t>
    <phoneticPr fontId="1" type="noConversion"/>
  </si>
  <si>
    <t>구분코드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</si>
  <si>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</si>
  <si>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</si>
  <si>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</si>
  <si>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전윤주</t>
  </si>
  <si>
    <t>p58482</t>
    <phoneticPr fontId="1" type="noConversion"/>
  </si>
  <si>
    <t>p</t>
    <phoneticPr fontId="1" type="noConversion"/>
  </si>
  <si>
    <t>planning</t>
    <phoneticPr fontId="1" type="noConversion"/>
  </si>
  <si>
    <t>원피스</t>
    <phoneticPr fontId="1" type="noConversion"/>
  </si>
  <si>
    <t>4월2일</t>
  </si>
  <si>
    <t>이아현</t>
    <phoneticPr fontId="1" type="noConversion"/>
  </si>
  <si>
    <t>f40175</t>
    <phoneticPr fontId="1" type="noConversion"/>
  </si>
  <si>
    <t>l</t>
    <phoneticPr fontId="1" type="noConversion"/>
  </si>
  <si>
    <t>logistics</t>
    <phoneticPr fontId="1" type="noConversion"/>
  </si>
  <si>
    <t>구두</t>
    <phoneticPr fontId="1" type="noConversion"/>
  </si>
  <si>
    <t>박대인</t>
  </si>
  <si>
    <t>l93647</t>
    <phoneticPr fontId="1" type="noConversion"/>
  </si>
  <si>
    <t>s</t>
    <phoneticPr fontId="1" type="noConversion"/>
  </si>
  <si>
    <t>sales</t>
    <phoneticPr fontId="1" type="noConversion"/>
  </si>
  <si>
    <t>스커트</t>
    <phoneticPr fontId="1" type="noConversion"/>
  </si>
  <si>
    <t>문정은</t>
  </si>
  <si>
    <t>f38466</t>
    <phoneticPr fontId="1" type="noConversion"/>
  </si>
  <si>
    <t>f</t>
    <phoneticPr fontId="1" type="noConversion"/>
  </si>
  <si>
    <t>finance</t>
    <phoneticPr fontId="1" type="noConversion"/>
  </si>
  <si>
    <t>모자</t>
    <phoneticPr fontId="1" type="noConversion"/>
  </si>
  <si>
    <t>4월8일</t>
  </si>
  <si>
    <t>조수연</t>
  </si>
  <si>
    <t>s75801</t>
    <phoneticPr fontId="1" type="noConversion"/>
  </si>
  <si>
    <t>운동화</t>
    <phoneticPr fontId="1" type="noConversion"/>
  </si>
  <si>
    <t>양이윤</t>
  </si>
  <si>
    <t>p20079</t>
    <phoneticPr fontId="1" type="noConversion"/>
  </si>
  <si>
    <t>지갑</t>
    <phoneticPr fontId="1" type="noConversion"/>
  </si>
  <si>
    <t>신승윤</t>
  </si>
  <si>
    <t>l10663</t>
    <phoneticPr fontId="1" type="noConversion"/>
  </si>
  <si>
    <t>청바지</t>
    <phoneticPr fontId="1" type="noConversion"/>
  </si>
  <si>
    <t>안범준</t>
  </si>
  <si>
    <t>s67168</t>
    <phoneticPr fontId="1" type="noConversion"/>
  </si>
  <si>
    <t>면바지</t>
    <phoneticPr fontId="1" type="noConversion"/>
  </si>
  <si>
    <t>4월16일</t>
  </si>
  <si>
    <t>김은소</t>
    <phoneticPr fontId="1" type="noConversion"/>
  </si>
  <si>
    <t>p82011</t>
    <phoneticPr fontId="1" type="noConversion"/>
  </si>
  <si>
    <t>벨트</t>
    <phoneticPr fontId="1" type="noConversion"/>
  </si>
  <si>
    <t>스니커즈</t>
    <phoneticPr fontId="1" type="noConversion"/>
  </si>
  <si>
    <t>[표5]</t>
    <phoneticPr fontId="1" type="noConversion"/>
  </si>
  <si>
    <t>일기예보 현황</t>
    <phoneticPr fontId="1" type="noConversion"/>
  </si>
  <si>
    <t>빈도가 가장 높은 제품 수</t>
    <phoneticPr fontId="1" type="noConversion"/>
  </si>
  <si>
    <t>날짜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</si>
  <si>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</si>
  <si>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</si>
  <si>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</si>
  <si>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나들이</t>
    <phoneticPr fontId="1" type="noConversion"/>
  </si>
  <si>
    <t>상공컨벤션 예약 현황</t>
    <phoneticPr fontId="1" type="noConversion"/>
  </si>
  <si>
    <t>사원평가표</t>
    <phoneticPr fontId="1" type="noConversion"/>
  </si>
  <si>
    <t>예약코드</t>
    <phoneticPr fontId="1" type="noConversion"/>
  </si>
  <si>
    <t>구분</t>
    <phoneticPr fontId="1" type="noConversion"/>
  </si>
  <si>
    <t>할인율</t>
    <phoneticPr fontId="1" type="noConversion"/>
  </si>
  <si>
    <t>실적</t>
    <phoneticPr fontId="1" type="noConversion"/>
  </si>
  <si>
    <t>평가</t>
    <phoneticPr fontId="1" type="noConversion"/>
  </si>
  <si>
    <t>1-K-24</t>
    <phoneticPr fontId="1" type="noConversion"/>
  </si>
  <si>
    <t>이벤트</t>
    <phoneticPr fontId="1" type="noConversion"/>
  </si>
  <si>
    <t>최소희</t>
  </si>
  <si>
    <t>3-R-48</t>
    <phoneticPr fontId="1" type="noConversion"/>
  </si>
  <si>
    <t>세미나</t>
    <phoneticPr fontId="1" type="noConversion"/>
  </si>
  <si>
    <t>조채아</t>
  </si>
  <si>
    <t>1-R-72</t>
    <phoneticPr fontId="1" type="noConversion"/>
  </si>
  <si>
    <t>고아지</t>
  </si>
  <si>
    <t>3-K-18</t>
    <phoneticPr fontId="1" type="noConversion"/>
  </si>
  <si>
    <t>손호준</t>
    <phoneticPr fontId="1" type="noConversion"/>
  </si>
  <si>
    <t>1-R-39</t>
    <phoneticPr fontId="1" type="noConversion"/>
  </si>
  <si>
    <t>허은우</t>
  </si>
  <si>
    <t>1-K-88</t>
    <phoneticPr fontId="1" type="noConversion"/>
  </si>
  <si>
    <t>황지성</t>
    <phoneticPr fontId="1" type="noConversion"/>
  </si>
  <si>
    <t>3-K-62</t>
    <phoneticPr fontId="1" type="noConversion"/>
  </si>
  <si>
    <t>기업회의</t>
    <phoneticPr fontId="1" type="noConversion"/>
  </si>
  <si>
    <t>송도원</t>
  </si>
  <si>
    <t>3-R-90</t>
    <phoneticPr fontId="1" type="noConversion"/>
  </si>
  <si>
    <t>양주희</t>
    <phoneticPr fontId="1" type="noConversion"/>
  </si>
  <si>
    <t>1-K-55</t>
    <phoneticPr fontId="1" type="noConversion"/>
  </si>
  <si>
    <t>김성한</t>
    <phoneticPr fontId="1" type="noConversion"/>
  </si>
  <si>
    <t>일일 매출 현황</t>
    <phoneticPr fontId="1" type="noConversion"/>
  </si>
  <si>
    <t>&lt;평가기준표&gt;</t>
    <phoneticPr fontId="1" type="noConversion"/>
  </si>
  <si>
    <t>분류</t>
    <phoneticPr fontId="1" type="noConversion"/>
  </si>
  <si>
    <t>제품명</t>
    <phoneticPr fontId="1" type="noConversion"/>
  </si>
  <si>
    <t>수량</t>
    <phoneticPr fontId="1" type="noConversion"/>
  </si>
  <si>
    <t>매출액</t>
    <phoneticPr fontId="1" type="noConversion"/>
  </si>
  <si>
    <t>순위</t>
    <phoneticPr fontId="1" type="noConversion"/>
  </si>
  <si>
    <t>생활용품</t>
    <phoneticPr fontId="1" type="noConversion"/>
  </si>
  <si>
    <t>종이컵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</si>
  <si>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</si>
  <si>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</si>
  <si>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</si>
  <si>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</si>
  <si>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</si>
  <si>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</si>
  <si>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</si>
  <si>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</si>
  <si>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물티슈</t>
    <phoneticPr fontId="1" type="noConversion"/>
  </si>
  <si>
    <t>화장지</t>
    <phoneticPr fontId="1" type="noConversion"/>
  </si>
  <si>
    <t>볼펜</t>
    <phoneticPr fontId="1" type="noConversion"/>
  </si>
  <si>
    <t>건전지</t>
    <phoneticPr fontId="1" type="noConversion"/>
  </si>
  <si>
    <t>사무용품 매출액 평균</t>
    <phoneticPr fontId="1" type="noConversion"/>
  </si>
  <si>
    <t>박스오피스</t>
    <phoneticPr fontId="1" type="noConversion"/>
  </si>
  <si>
    <t>자동차 정보</t>
    <phoneticPr fontId="1" type="noConversion"/>
  </si>
  <si>
    <t>(단위 : 만원)</t>
    <phoneticPr fontId="1" type="noConversion"/>
  </si>
  <si>
    <t>영화명</t>
    <phoneticPr fontId="1" type="noConversion"/>
  </si>
  <si>
    <t>평점</t>
    <phoneticPr fontId="1" type="noConversion"/>
  </si>
  <si>
    <t>관객수</t>
    <phoneticPr fontId="1" type="noConversion"/>
  </si>
  <si>
    <t>모델명</t>
    <phoneticPr fontId="1" type="noConversion"/>
  </si>
  <si>
    <t>연료</t>
    <phoneticPr fontId="1" type="noConversion"/>
  </si>
  <si>
    <t>연비</t>
    <phoneticPr fontId="1" type="noConversion"/>
  </si>
  <si>
    <t>가격</t>
    <phoneticPr fontId="1" type="noConversion"/>
  </si>
  <si>
    <t>극한도시</t>
    <phoneticPr fontId="1" type="noConversion"/>
  </si>
  <si>
    <t>15세 이상</t>
    <phoneticPr fontId="1" type="noConversion"/>
  </si>
  <si>
    <t>스타디아</t>
    <phoneticPr fontId="1" type="noConversion"/>
  </si>
  <si>
    <t>휘발유</t>
    <phoneticPr fontId="1" type="noConversion"/>
  </si>
  <si>
    <t>슈가보이</t>
    <phoneticPr fontId="1" type="noConversion"/>
  </si>
  <si>
    <t>전체</t>
    <phoneticPr fontId="1" type="noConversion"/>
  </si>
  <si>
    <t>카니윤</t>
    <phoneticPr fontId="1" type="noConversion"/>
  </si>
  <si>
    <t>경유</t>
    <phoneticPr fontId="1" type="noConversion"/>
  </si>
  <si>
    <t>신의정원</t>
    <phoneticPr fontId="1" type="noConversion"/>
  </si>
  <si>
    <t>크나</t>
    <phoneticPr fontId="1" type="noConversion"/>
  </si>
  <si>
    <t>전기</t>
    <phoneticPr fontId="1" type="noConversion"/>
  </si>
  <si>
    <t>스턴트</t>
    <phoneticPr fontId="1" type="noConversion"/>
  </si>
  <si>
    <t>아이오</t>
    <phoneticPr fontId="1" type="noConversion"/>
  </si>
  <si>
    <t>지구탈출</t>
    <phoneticPr fontId="1" type="noConversion"/>
  </si>
  <si>
    <t>12세 이상</t>
    <phoneticPr fontId="1" type="noConversion"/>
  </si>
  <si>
    <t>다나타</t>
    <phoneticPr fontId="1" type="noConversion"/>
  </si>
  <si>
    <t>더공조</t>
    <phoneticPr fontId="1" type="noConversion"/>
  </si>
  <si>
    <t>타싼</t>
    <phoneticPr fontId="1" type="noConversion"/>
  </si>
  <si>
    <t>분노의신</t>
    <phoneticPr fontId="1" type="noConversion"/>
  </si>
  <si>
    <t>아반스</t>
    <phoneticPr fontId="1" type="noConversion"/>
  </si>
  <si>
    <t>골드라인</t>
    <phoneticPr fontId="1" type="noConversion"/>
  </si>
  <si>
    <t>마티아</t>
    <phoneticPr fontId="1" type="noConversion"/>
  </si>
  <si>
    <t>연료가 휘발유인 자동차 중
연비가 가장 높은 모델명</t>
    <phoneticPr fontId="1" type="noConversion"/>
  </si>
  <si>
    <t>두남자</t>
    <phoneticPr fontId="1" type="noConversion"/>
  </si>
  <si>
    <t>투슬라</t>
    <phoneticPr fontId="1" type="noConversion"/>
  </si>
  <si>
    <t>관객수가 3,000,000 이상인 비율</t>
    <phoneticPr fontId="1" type="noConversion"/>
  </si>
  <si>
    <t>유리오</t>
    <phoneticPr fontId="1" type="noConversion"/>
  </si>
  <si>
    <t>신제품 홍보 현황</t>
    <phoneticPr fontId="1" type="noConversion"/>
  </si>
  <si>
    <t>지점 판매현황</t>
    <phoneticPr fontId="1" type="noConversion"/>
  </si>
  <si>
    <t>홍보예정일</t>
    <phoneticPr fontId="1" type="noConversion"/>
  </si>
  <si>
    <t>담당자</t>
    <phoneticPr fontId="1" type="noConversion"/>
  </si>
  <si>
    <t>보도자료</t>
    <phoneticPr fontId="1" type="noConversion"/>
  </si>
  <si>
    <t>지점</t>
    <phoneticPr fontId="1" type="noConversion"/>
  </si>
  <si>
    <t>판매량</t>
    <phoneticPr fontId="1" type="noConversion"/>
  </si>
  <si>
    <t>판매총액</t>
    <phoneticPr fontId="1" type="noConversion"/>
  </si>
  <si>
    <t>SN-5761</t>
    <phoneticPr fontId="1" type="noConversion"/>
  </si>
  <si>
    <t>조경원</t>
    <phoneticPr fontId="1" type="noConversion"/>
  </si>
  <si>
    <t>키보드</t>
    <phoneticPr fontId="1" type="noConversion"/>
  </si>
  <si>
    <t>마포</t>
    <phoneticPr fontId="1" type="noConversion"/>
  </si>
  <si>
    <t>SK-3814</t>
    <phoneticPr fontId="1" type="noConversion"/>
  </si>
  <si>
    <t>정은경</t>
    <phoneticPr fontId="1" type="noConversion"/>
  </si>
  <si>
    <t>용산</t>
    <phoneticPr fontId="1" type="noConversion"/>
  </si>
  <si>
    <t>SL-0336</t>
    <phoneticPr fontId="1" type="noConversion"/>
  </si>
  <si>
    <t>이부성</t>
    <phoneticPr fontId="1" type="noConversion"/>
  </si>
  <si>
    <t>서초</t>
    <phoneticPr fontId="1" type="noConversion"/>
  </si>
  <si>
    <t>SK-2398</t>
    <phoneticPr fontId="1" type="noConversion"/>
  </si>
  <si>
    <t>마우스</t>
    <phoneticPr fontId="1" type="noConversion"/>
  </si>
  <si>
    <t>SL-0409</t>
    <phoneticPr fontId="1" type="noConversion"/>
  </si>
  <si>
    <t>SN-4228</t>
    <phoneticPr fontId="1" type="noConversion"/>
  </si>
  <si>
    <t>SK-3911</t>
    <phoneticPr fontId="1" type="noConversion"/>
  </si>
  <si>
    <t>프린터</t>
    <phoneticPr fontId="1" type="noConversion"/>
  </si>
  <si>
    <t>SL-6570</t>
    <phoneticPr fontId="1" type="noConversion"/>
  </si>
  <si>
    <t>SN-2574</t>
    <phoneticPr fontId="1" type="noConversion"/>
  </si>
  <si>
    <t>SK-7013</t>
    <phoneticPr fontId="1" type="noConversion"/>
  </si>
  <si>
    <t>용산점 판매량 비율</t>
    <phoneticPr fontId="1" type="noConversion"/>
  </si>
  <si>
    <t>상공항공 예약 현황</t>
    <phoneticPr fontId="1" type="noConversion"/>
  </si>
  <si>
    <t>사원별 판매실적</t>
    <phoneticPr fontId="1" type="noConversion"/>
  </si>
  <si>
    <t>도착지</t>
    <phoneticPr fontId="1" type="noConversion"/>
  </si>
  <si>
    <t>인원</t>
    <phoneticPr fontId="1" type="noConversion"/>
  </si>
  <si>
    <t>좌석</t>
    <phoneticPr fontId="1" type="noConversion"/>
  </si>
  <si>
    <t>OP-1-93</t>
    <phoneticPr fontId="1" type="noConversion"/>
  </si>
  <si>
    <t>로마</t>
    <phoneticPr fontId="1" type="noConversion"/>
  </si>
  <si>
    <t>김가은</t>
  </si>
  <si>
    <t>OP-1-57</t>
    <phoneticPr fontId="1" type="noConversion"/>
  </si>
  <si>
    <t>하와이</t>
    <phoneticPr fontId="1" type="noConversion"/>
  </si>
  <si>
    <t>윤주헌</t>
  </si>
  <si>
    <t>OP-3-22</t>
    <phoneticPr fontId="1" type="noConversion"/>
  </si>
  <si>
    <t>몽골</t>
    <phoneticPr fontId="1" type="noConversion"/>
  </si>
  <si>
    <t>한원우</t>
  </si>
  <si>
    <t>OP-2-61</t>
    <phoneticPr fontId="1" type="noConversion"/>
  </si>
  <si>
    <t>두바이</t>
    <phoneticPr fontId="1" type="noConversion"/>
  </si>
  <si>
    <t>한미진</t>
    <phoneticPr fontId="1" type="noConversion"/>
  </si>
  <si>
    <t>OP-1-16</t>
    <phoneticPr fontId="1" type="noConversion"/>
  </si>
  <si>
    <t>오사카</t>
    <phoneticPr fontId="1" type="noConversion"/>
  </si>
  <si>
    <t>이은경</t>
    <phoneticPr fontId="1" type="noConversion"/>
  </si>
  <si>
    <t>OP-2-29</t>
    <phoneticPr fontId="1" type="noConversion"/>
  </si>
  <si>
    <t>파리</t>
    <phoneticPr fontId="1" type="noConversion"/>
  </si>
  <si>
    <t>정상혁</t>
  </si>
  <si>
    <t>OP-3-81</t>
    <phoneticPr fontId="1" type="noConversion"/>
  </si>
  <si>
    <t>뉴욕</t>
    <phoneticPr fontId="1" type="noConversion"/>
  </si>
  <si>
    <t>OP-2-09</t>
    <phoneticPr fontId="1" type="noConversion"/>
  </si>
  <si>
    <t>사이판</t>
    <phoneticPr fontId="1" type="noConversion"/>
  </si>
  <si>
    <t>OP-1-84</t>
    <phoneticPr fontId="1" type="noConversion"/>
  </si>
  <si>
    <t>다낭</t>
    <phoneticPr fontId="1" type="noConversion"/>
  </si>
  <si>
    <t>강소정</t>
    <phoneticPr fontId="1" type="noConversion"/>
  </si>
  <si>
    <t>OP-1-70</t>
    <phoneticPr fontId="1" type="noConversion"/>
  </si>
  <si>
    <t>푸켓</t>
    <phoneticPr fontId="1" type="noConversion"/>
  </si>
  <si>
    <t>최대실적평균</t>
    <phoneticPr fontId="1" type="noConversion"/>
  </si>
  <si>
    <t>회원 관리 현황</t>
    <phoneticPr fontId="1" type="noConversion"/>
  </si>
  <si>
    <t>&lt;구분코드표&gt;</t>
    <phoneticPr fontId="1" type="noConversion"/>
  </si>
  <si>
    <t>생년월일</t>
    <phoneticPr fontId="1" type="noConversion"/>
  </si>
  <si>
    <t>회원코드</t>
    <phoneticPr fontId="1" type="noConversion"/>
  </si>
  <si>
    <t>송윤진</t>
  </si>
  <si>
    <t>B1</t>
    <phoneticPr fontId="1" type="noConversion"/>
  </si>
  <si>
    <t>D1</t>
    <phoneticPr fontId="1" type="noConversion"/>
  </si>
  <si>
    <t>mas1</t>
    <phoneticPr fontId="1" type="noConversion"/>
  </si>
  <si>
    <t>주시아</t>
    <phoneticPr fontId="1" type="noConversion"/>
  </si>
  <si>
    <t>A1</t>
    <phoneticPr fontId="1" type="noConversion"/>
  </si>
  <si>
    <t>D2</t>
    <phoneticPr fontId="1" type="noConversion"/>
  </si>
  <si>
    <t>mas2</t>
    <phoneticPr fontId="1" type="noConversion"/>
  </si>
  <si>
    <t>강은찬</t>
  </si>
  <si>
    <t>C1</t>
    <phoneticPr fontId="1" type="noConversion"/>
  </si>
  <si>
    <t>fri1</t>
    <phoneticPr fontId="1" type="noConversion"/>
  </si>
  <si>
    <t>전주린</t>
    <phoneticPr fontId="1" type="noConversion"/>
  </si>
  <si>
    <t>C2</t>
    <phoneticPr fontId="1" type="noConversion"/>
  </si>
  <si>
    <t>fri2</t>
    <phoneticPr fontId="1" type="noConversion"/>
  </si>
  <si>
    <t>최세현</t>
  </si>
  <si>
    <t>man1</t>
    <phoneticPr fontId="1" type="noConversion"/>
  </si>
  <si>
    <t>이대로</t>
    <phoneticPr fontId="1" type="noConversion"/>
  </si>
  <si>
    <t>B2</t>
    <phoneticPr fontId="1" type="noConversion"/>
  </si>
  <si>
    <t>man2</t>
    <phoneticPr fontId="1" type="noConversion"/>
  </si>
  <si>
    <t>배상엽</t>
  </si>
  <si>
    <t>A2</t>
    <phoneticPr fontId="1" type="noConversion"/>
  </si>
  <si>
    <t>fam1</t>
    <phoneticPr fontId="1" type="noConversion"/>
  </si>
  <si>
    <t>오남규</t>
    <phoneticPr fontId="1" type="noConversion"/>
  </si>
  <si>
    <t>fam2</t>
    <phoneticPr fontId="1" type="noConversion"/>
  </si>
  <si>
    <t>장비 대여 현황</t>
    <phoneticPr fontId="1" type="noConversion"/>
  </si>
  <si>
    <t>선수별 평점</t>
    <phoneticPr fontId="1" type="noConversion"/>
  </si>
  <si>
    <t>장비코드</t>
    <phoneticPr fontId="1" type="noConversion"/>
  </si>
  <si>
    <t>대여일자</t>
    <phoneticPr fontId="1" type="noConversion"/>
  </si>
  <si>
    <t>반납예정일자</t>
    <phoneticPr fontId="1" type="noConversion"/>
  </si>
  <si>
    <t>클럽</t>
    <phoneticPr fontId="1" type="noConversion"/>
  </si>
  <si>
    <t>포지션</t>
    <phoneticPr fontId="1" type="noConversion"/>
  </si>
  <si>
    <t>선수명</t>
    <phoneticPr fontId="1" type="noConversion"/>
  </si>
  <si>
    <t>HER962</t>
    <phoneticPr fontId="1" type="noConversion"/>
  </si>
  <si>
    <t>포항</t>
    <phoneticPr fontId="1" type="noConversion"/>
  </si>
  <si>
    <t>수비수</t>
    <phoneticPr fontId="1" type="noConversion"/>
  </si>
  <si>
    <t>윤보경</t>
    <phoneticPr fontId="1" type="noConversion"/>
  </si>
  <si>
    <t>KMD238</t>
    <phoneticPr fontId="1" type="noConversion"/>
  </si>
  <si>
    <t>대전</t>
    <phoneticPr fontId="1" type="noConversion"/>
  </si>
  <si>
    <t>공격수</t>
    <phoneticPr fontId="1" type="noConversion"/>
  </si>
  <si>
    <t>이정환</t>
    <phoneticPr fontId="1" type="noConversion"/>
  </si>
  <si>
    <t>GJW183</t>
    <phoneticPr fontId="1" type="noConversion"/>
  </si>
  <si>
    <t>이태용</t>
    <phoneticPr fontId="1" type="noConversion"/>
  </si>
  <si>
    <t>PSL725</t>
    <phoneticPr fontId="1" type="noConversion"/>
  </si>
  <si>
    <t>강명보</t>
    <phoneticPr fontId="1" type="noConversion"/>
  </si>
  <si>
    <t>BWC651</t>
    <phoneticPr fontId="1" type="noConversion"/>
  </si>
  <si>
    <t>황재준</t>
    <phoneticPr fontId="1" type="noConversion"/>
  </si>
  <si>
    <t>MBA401</t>
    <phoneticPr fontId="1" type="noConversion"/>
  </si>
  <si>
    <t>손승민</t>
    <phoneticPr fontId="1" type="noConversion"/>
  </si>
  <si>
    <t>KIH390</t>
    <phoneticPr fontId="1" type="noConversion"/>
  </si>
  <si>
    <t>김민우</t>
    <phoneticPr fontId="1" type="noConversion"/>
  </si>
  <si>
    <t>대전수비수 평점 평균</t>
    <phoneticPr fontId="1" type="noConversion"/>
  </si>
  <si>
    <t>SET077</t>
    <phoneticPr fontId="1" type="noConversion"/>
  </si>
  <si>
    <t>김지성</t>
    <phoneticPr fontId="1" type="noConversion"/>
  </si>
  <si>
    <t>제품 납품 현황</t>
    <phoneticPr fontId="1" type="noConversion"/>
  </si>
  <si>
    <t>1학기 성적표</t>
    <phoneticPr fontId="1" type="noConversion"/>
  </si>
  <si>
    <t>납품일자</t>
    <phoneticPr fontId="1" type="noConversion"/>
  </si>
  <si>
    <t>거래처명</t>
    <phoneticPr fontId="1" type="noConversion"/>
  </si>
  <si>
    <t>납품량</t>
    <phoneticPr fontId="1" type="noConversion"/>
  </si>
  <si>
    <t>납품총액</t>
    <phoneticPr fontId="1" type="noConversion"/>
  </si>
  <si>
    <t>과학기술</t>
    <phoneticPr fontId="1" type="noConversion"/>
  </si>
  <si>
    <t>문화예술</t>
    <phoneticPr fontId="1" type="noConversion"/>
  </si>
  <si>
    <t>역사철학</t>
    <phoneticPr fontId="1" type="noConversion"/>
  </si>
  <si>
    <t>학점</t>
    <phoneticPr fontId="1" type="noConversion"/>
  </si>
  <si>
    <t>7월23일</t>
    <phoneticPr fontId="1" type="noConversion"/>
  </si>
  <si>
    <t>하나전자</t>
    <phoneticPr fontId="1" type="noConversion"/>
  </si>
  <si>
    <t>김두완</t>
    <phoneticPr fontId="1" type="noConversion"/>
  </si>
  <si>
    <t>우리전자</t>
    <phoneticPr fontId="1" type="noConversion"/>
  </si>
  <si>
    <t>박영재</t>
  </si>
  <si>
    <t>상공전자</t>
    <phoneticPr fontId="1" type="noConversion"/>
  </si>
  <si>
    <t>이지환</t>
    <phoneticPr fontId="1" type="noConversion"/>
  </si>
  <si>
    <t>7월30일</t>
    <phoneticPr fontId="1" type="noConversion"/>
  </si>
  <si>
    <t>전서혜</t>
    <phoneticPr fontId="1" type="noConversion"/>
  </si>
  <si>
    <t>유가온</t>
    <phoneticPr fontId="1" type="noConversion"/>
  </si>
  <si>
    <t>8월3일</t>
    <phoneticPr fontId="1" type="noConversion"/>
  </si>
  <si>
    <t>진성전자</t>
    <phoneticPr fontId="1" type="noConversion"/>
  </si>
  <si>
    <t>권도현</t>
  </si>
  <si>
    <t>배재현</t>
  </si>
  <si>
    <t>8월10일</t>
    <phoneticPr fontId="1" type="noConversion"/>
  </si>
  <si>
    <t>김영택</t>
    <phoneticPr fontId="1" type="noConversion"/>
  </si>
  <si>
    <t>권애린</t>
    <phoneticPr fontId="1" type="noConversion"/>
  </si>
  <si>
    <t>최대-최소 납품총액 차이</t>
    <phoneticPr fontId="1" type="noConversion"/>
  </si>
  <si>
    <t>조종연</t>
    <phoneticPr fontId="1" type="noConversion"/>
  </si>
  <si>
    <t>수험자 정보</t>
    <phoneticPr fontId="1" type="noConversion"/>
  </si>
  <si>
    <t>&lt;종목번호표&gt;</t>
    <phoneticPr fontId="1" type="noConversion"/>
  </si>
  <si>
    <t>수험번호</t>
    <phoneticPr fontId="1" type="noConversion"/>
  </si>
  <si>
    <t>시험장</t>
    <phoneticPr fontId="1" type="noConversion"/>
  </si>
  <si>
    <t>날짜-종목</t>
    <phoneticPr fontId="1" type="noConversion"/>
  </si>
  <si>
    <t>번호</t>
    <phoneticPr fontId="1" type="noConversion"/>
  </si>
  <si>
    <t>종목</t>
    <phoneticPr fontId="1" type="noConversion"/>
  </si>
  <si>
    <t>서재영</t>
    <phoneticPr fontId="1" type="noConversion"/>
  </si>
  <si>
    <t>1실</t>
    <phoneticPr fontId="1" type="noConversion"/>
  </si>
  <si>
    <t>워드</t>
    <phoneticPr fontId="1" type="noConversion"/>
  </si>
  <si>
    <t>윤은찬</t>
  </si>
  <si>
    <t>2실</t>
    <phoneticPr fontId="1" type="noConversion"/>
  </si>
  <si>
    <t>컴활1급</t>
    <phoneticPr fontId="1" type="noConversion"/>
  </si>
  <si>
    <t>전태원</t>
  </si>
  <si>
    <t>컴활2급</t>
    <phoneticPr fontId="1" type="noConversion"/>
  </si>
  <si>
    <t>송은주</t>
    <phoneticPr fontId="1" type="noConversion"/>
  </si>
  <si>
    <t>문진영</t>
  </si>
  <si>
    <t>3실</t>
    <phoneticPr fontId="1" type="noConversion"/>
  </si>
  <si>
    <t>백현준</t>
  </si>
  <si>
    <t>장세현</t>
  </si>
  <si>
    <t>김진아</t>
  </si>
  <si>
    <t>우영희</t>
    <phoneticPr fontId="1" type="noConversion"/>
  </si>
  <si>
    <t>급여지급현황</t>
    <phoneticPr fontId="1" type="noConversion"/>
  </si>
  <si>
    <t>성별</t>
    <phoneticPr fontId="1" type="noConversion"/>
  </si>
  <si>
    <t>기본급</t>
    <phoneticPr fontId="1" type="noConversion"/>
  </si>
  <si>
    <t>실수령액</t>
    <phoneticPr fontId="1" type="noConversion"/>
  </si>
  <si>
    <t>이권식</t>
    <phoneticPr fontId="1" type="noConversion"/>
  </si>
  <si>
    <t>남</t>
    <phoneticPr fontId="1" type="noConversion"/>
  </si>
  <si>
    <t>유경아</t>
    <phoneticPr fontId="1" type="noConversion"/>
  </si>
  <si>
    <t>고진영</t>
    <phoneticPr fontId="1" type="noConversion"/>
  </si>
  <si>
    <t>여</t>
    <phoneticPr fontId="1" type="noConversion"/>
  </si>
  <si>
    <t>김진주</t>
    <phoneticPr fontId="1" type="noConversion"/>
  </si>
  <si>
    <t>강홍민</t>
    <phoneticPr fontId="1" type="noConversion"/>
  </si>
  <si>
    <t>최연재</t>
    <phoneticPr fontId="1" type="noConversion"/>
  </si>
  <si>
    <t>우정승</t>
    <phoneticPr fontId="1" type="noConversion"/>
  </si>
  <si>
    <t>박주빈</t>
    <phoneticPr fontId="1" type="noConversion"/>
  </si>
  <si>
    <t>신혜진</t>
    <phoneticPr fontId="1" type="noConversion"/>
  </si>
  <si>
    <t>수당지급률</t>
    <phoneticPr fontId="1" type="noConversion"/>
  </si>
  <si>
    <t>경기점수결과</t>
    <phoneticPr fontId="1" type="noConversion"/>
  </si>
  <si>
    <t>성명</t>
    <phoneticPr fontId="1" type="noConversion"/>
  </si>
  <si>
    <t>1차</t>
    <phoneticPr fontId="1" type="noConversion"/>
  </si>
  <si>
    <t>한영웅</t>
    <phoneticPr fontId="1" type="noConversion"/>
  </si>
  <si>
    <t>강흥민</t>
    <phoneticPr fontId="1" type="noConversion"/>
  </si>
  <si>
    <t>남성주</t>
    <phoneticPr fontId="1" type="noConversion"/>
  </si>
  <si>
    <t>신성한</t>
    <phoneticPr fontId="1" type="noConversion"/>
  </si>
  <si>
    <t>오경민</t>
    <phoneticPr fontId="1" type="noConversion"/>
  </si>
  <si>
    <t>김치국</t>
    <phoneticPr fontId="1" type="noConversion"/>
  </si>
  <si>
    <t>정민기</t>
    <phoneticPr fontId="1" type="noConversion"/>
  </si>
  <si>
    <t>윤성철</t>
    <phoneticPr fontId="1" type="noConversion"/>
  </si>
  <si>
    <t>&lt;실적순위별 수당지급률&gt;</t>
    <phoneticPr fontId="1" type="noConversion"/>
  </si>
  <si>
    <t>쇼핑몰 판매현황</t>
    <phoneticPr fontId="1" type="noConversion"/>
  </si>
  <si>
    <t>성적현황</t>
    <phoneticPr fontId="1" type="noConversion"/>
  </si>
  <si>
    <t>상품코드</t>
    <phoneticPr fontId="1" type="noConversion"/>
  </si>
  <si>
    <t>판매가</t>
    <phoneticPr fontId="1" type="noConversion"/>
  </si>
  <si>
    <t>총판매액</t>
    <phoneticPr fontId="1" type="noConversion"/>
  </si>
  <si>
    <t>결과</t>
    <phoneticPr fontId="1" type="noConversion"/>
  </si>
  <si>
    <t>학생명</t>
    <phoneticPr fontId="1" type="noConversion"/>
  </si>
  <si>
    <t>학과</t>
    <phoneticPr fontId="1" type="noConversion"/>
  </si>
  <si>
    <t>전공</t>
    <phoneticPr fontId="1" type="noConversion"/>
  </si>
  <si>
    <t>교양</t>
    <phoneticPr fontId="1" type="noConversion"/>
  </si>
  <si>
    <t>출석</t>
    <phoneticPr fontId="1" type="noConversion"/>
  </si>
  <si>
    <t>S3472</t>
    <phoneticPr fontId="1" type="noConversion"/>
  </si>
  <si>
    <t>조동원</t>
    <phoneticPr fontId="1" type="noConversion"/>
  </si>
  <si>
    <t>기계공학과</t>
    <phoneticPr fontId="1" type="noConversion"/>
  </si>
  <si>
    <t>T3348</t>
    <phoneticPr fontId="1" type="noConversion"/>
  </si>
  <si>
    <t>김시진</t>
    <phoneticPr fontId="1" type="noConversion"/>
  </si>
  <si>
    <t>건축공학과</t>
    <phoneticPr fontId="1" type="noConversion"/>
  </si>
  <si>
    <t>R4930</t>
    <phoneticPr fontId="1" type="noConversion"/>
  </si>
  <si>
    <t>신지민</t>
  </si>
  <si>
    <t>도시공학과</t>
    <phoneticPr fontId="1" type="noConversion"/>
  </si>
  <si>
    <t>S8645</t>
    <phoneticPr fontId="1" type="noConversion"/>
  </si>
  <si>
    <t>고인숙</t>
    <phoneticPr fontId="1" type="noConversion"/>
  </si>
  <si>
    <t>T6941</t>
    <phoneticPr fontId="1" type="noConversion"/>
  </si>
  <si>
    <t>남윤후</t>
    <phoneticPr fontId="1" type="noConversion"/>
  </si>
  <si>
    <t>R3057</t>
    <phoneticPr fontId="1" type="noConversion"/>
  </si>
  <si>
    <t>박준성</t>
    <phoneticPr fontId="1" type="noConversion"/>
  </si>
  <si>
    <t>R4996</t>
    <phoneticPr fontId="1" type="noConversion"/>
  </si>
  <si>
    <t>이인하</t>
    <phoneticPr fontId="1" type="noConversion"/>
  </si>
  <si>
    <t>S1935</t>
    <phoneticPr fontId="1" type="noConversion"/>
  </si>
  <si>
    <t>임선호</t>
    <phoneticPr fontId="1" type="noConversion"/>
  </si>
  <si>
    <t>T5377</t>
    <phoneticPr fontId="1" type="noConversion"/>
  </si>
  <si>
    <t>한동우</t>
  </si>
  <si>
    <t>상품판매현황</t>
    <phoneticPr fontId="1" type="noConversion"/>
  </si>
  <si>
    <t>건축공학과 학생들의 전공 평균</t>
    <phoneticPr fontId="1" type="noConversion"/>
  </si>
  <si>
    <t>관리자</t>
    <phoneticPr fontId="1" type="noConversion"/>
  </si>
  <si>
    <t>강북</t>
    <phoneticPr fontId="1" type="noConversion"/>
  </si>
  <si>
    <t>윤은서</t>
    <phoneticPr fontId="1" type="noConversion"/>
  </si>
  <si>
    <t>N-124-B</t>
    <phoneticPr fontId="1" type="noConversion"/>
  </si>
  <si>
    <t>강남</t>
    <phoneticPr fontId="1" type="noConversion"/>
  </si>
  <si>
    <t>손영심</t>
    <phoneticPr fontId="1" type="noConversion"/>
  </si>
  <si>
    <t>S-924-A</t>
    <phoneticPr fontId="1" type="noConversion"/>
  </si>
  <si>
    <t>주건후</t>
    <phoneticPr fontId="1" type="noConversion"/>
  </si>
  <si>
    <t>S-505-B</t>
    <phoneticPr fontId="1" type="noConversion"/>
  </si>
  <si>
    <t>강시윤</t>
    <phoneticPr fontId="1" type="noConversion"/>
  </si>
  <si>
    <t>N-688-A</t>
    <phoneticPr fontId="1" type="noConversion"/>
  </si>
  <si>
    <t>장준성</t>
    <phoneticPr fontId="1" type="noConversion"/>
  </si>
  <si>
    <t>N-395-A</t>
    <phoneticPr fontId="1" type="noConversion"/>
  </si>
  <si>
    <t>안승현</t>
  </si>
  <si>
    <t>S-331-A</t>
    <phoneticPr fontId="1" type="noConversion"/>
  </si>
  <si>
    <t>서보인</t>
    <phoneticPr fontId="1" type="noConversion"/>
  </si>
  <si>
    <t>S-805-B</t>
    <phoneticPr fontId="1" type="noConversion"/>
  </si>
  <si>
    <t>&lt;상품단가표&gt;</t>
    <phoneticPr fontId="1" type="noConversion"/>
  </si>
  <si>
    <t>조민성</t>
  </si>
  <si>
    <t>N-770-B</t>
    <phoneticPr fontId="1" type="noConversion"/>
  </si>
  <si>
    <t>지점명</t>
    <phoneticPr fontId="1" type="noConversion"/>
  </si>
  <si>
    <t>강남A</t>
    <phoneticPr fontId="1" type="noConversion"/>
  </si>
  <si>
    <t>강남B</t>
    <phoneticPr fontId="1" type="noConversion"/>
  </si>
  <si>
    <t>강북A</t>
    <phoneticPr fontId="1" type="noConversion"/>
  </si>
  <si>
    <t>강북B</t>
    <phoneticPr fontId="1" type="noConversion"/>
  </si>
  <si>
    <t>양심선</t>
    <phoneticPr fontId="1" type="noConversion"/>
  </si>
  <si>
    <t>S-369-A</t>
    <phoneticPr fontId="1" type="noConversion"/>
  </si>
  <si>
    <t>우연희</t>
    <phoneticPr fontId="1" type="noConversion"/>
  </si>
  <si>
    <t>N-613-B</t>
    <phoneticPr fontId="1" type="noConversion"/>
  </si>
  <si>
    <t>자격시험결과</t>
    <phoneticPr fontId="1" type="noConversion"/>
  </si>
  <si>
    <t>신체검사결과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</si>
  <si>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</si>
  <si>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</si>
  <si>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</si>
  <si>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신장(m)</t>
    <phoneticPr fontId="1" type="noConversion"/>
  </si>
  <si>
    <t>체중(kg)</t>
    <phoneticPr fontId="1" type="noConversion"/>
  </si>
  <si>
    <t>비만도</t>
    <phoneticPr fontId="1" type="noConversion"/>
  </si>
  <si>
    <t>곽혜은</t>
  </si>
  <si>
    <t>황찬수</t>
    <phoneticPr fontId="1" type="noConversion"/>
  </si>
  <si>
    <t>홍정훈</t>
    <phoneticPr fontId="1" type="noConversion"/>
  </si>
  <si>
    <t>신민서</t>
    <phoneticPr fontId="1" type="noConversion"/>
  </si>
  <si>
    <t>양찬호</t>
  </si>
  <si>
    <t>조현우</t>
    <phoneticPr fontId="1" type="noConversion"/>
  </si>
  <si>
    <t>문가영</t>
    <phoneticPr fontId="1" type="noConversion"/>
  </si>
  <si>
    <t>온우섭</t>
    <phoneticPr fontId="1" type="noConversion"/>
  </si>
  <si>
    <t>강하늘</t>
    <phoneticPr fontId="1" type="noConversion"/>
  </si>
  <si>
    <t>이향지</t>
    <phoneticPr fontId="1" type="noConversion"/>
  </si>
  <si>
    <t>안서연</t>
    <phoneticPr fontId="1" type="noConversion"/>
  </si>
  <si>
    <t>한우리</t>
    <phoneticPr fontId="1" type="noConversion"/>
  </si>
  <si>
    <t>허은지</t>
    <phoneticPr fontId="1" type="noConversion"/>
  </si>
  <si>
    <t>김시환</t>
    <phoneticPr fontId="1" type="noConversion"/>
  </si>
  <si>
    <t>강현민</t>
    <phoneticPr fontId="1" type="noConversion"/>
  </si>
  <si>
    <t>총점의 평균(표준편차)</t>
    <phoneticPr fontId="1" type="noConversion"/>
  </si>
  <si>
    <t>엄미윤</t>
    <phoneticPr fontId="1" type="noConversion"/>
  </si>
  <si>
    <t>김예소</t>
    <phoneticPr fontId="1" type="noConversion"/>
  </si>
  <si>
    <t>필기시험결과</t>
    <phoneticPr fontId="1" type="noConversion"/>
  </si>
  <si>
    <t>심사결과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</si>
  <si>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</si>
  <si>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</si>
  <si>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</si>
  <si>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</si>
  <si>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</si>
  <si>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423-001</t>
    <phoneticPr fontId="1" type="noConversion"/>
  </si>
  <si>
    <t>한명회</t>
    <phoneticPr fontId="1" type="noConversion"/>
  </si>
  <si>
    <t>423-002</t>
  </si>
  <si>
    <t>이해영</t>
    <phoneticPr fontId="1" type="noConversion"/>
  </si>
  <si>
    <t>423-003</t>
  </si>
  <si>
    <t>조경화</t>
    <phoneticPr fontId="1" type="noConversion"/>
  </si>
  <si>
    <t>423-004</t>
  </si>
  <si>
    <t>423-005</t>
  </si>
  <si>
    <t>박훈규</t>
    <phoneticPr fontId="1" type="noConversion"/>
  </si>
  <si>
    <t>423-006</t>
  </si>
  <si>
    <t>423-007</t>
  </si>
  <si>
    <t>지승대</t>
    <phoneticPr fontId="1" type="noConversion"/>
  </si>
  <si>
    <t>423-008</t>
  </si>
  <si>
    <t>박해수</t>
    <phoneticPr fontId="1" type="noConversion"/>
  </si>
  <si>
    <t>423-009</t>
  </si>
  <si>
    <t>김종모</t>
    <phoneticPr fontId="1" type="noConversion"/>
  </si>
  <si>
    <t>사원관리현황</t>
    <phoneticPr fontId="1" type="noConversion"/>
  </si>
  <si>
    <t>기준일 :</t>
    <phoneticPr fontId="1" type="noConversion"/>
  </si>
  <si>
    <t>지역별 매출현황</t>
    <phoneticPr fontId="1" type="noConversion"/>
  </si>
  <si>
    <t>직위</t>
    <phoneticPr fontId="1" type="noConversion"/>
  </si>
  <si>
    <t>입사년차</t>
  </si>
  <si>
    <t>지역</t>
    <phoneticPr fontId="1" type="noConversion"/>
  </si>
  <si>
    <t>직원수</t>
    <phoneticPr fontId="1" type="noConversion"/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</si>
  <si>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</si>
  <si>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</si>
  <si>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</si>
  <si>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</si>
  <si>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서울</t>
    <phoneticPr fontId="1" type="noConversion"/>
  </si>
  <si>
    <t>노원점</t>
    <phoneticPr fontId="1" type="noConversion"/>
  </si>
  <si>
    <t>M2002N</t>
    <phoneticPr fontId="1" type="noConversion"/>
  </si>
  <si>
    <t>서기운</t>
    <phoneticPr fontId="1" type="noConversion"/>
  </si>
  <si>
    <t>경기</t>
    <phoneticPr fontId="1" type="noConversion"/>
  </si>
  <si>
    <t>용인점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</si>
  <si>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</si>
  <si>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</si>
  <si>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</si>
  <si>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마포점</t>
    <phoneticPr fontId="1" type="noConversion"/>
  </si>
  <si>
    <t>P2302Y</t>
    <phoneticPr fontId="1" type="noConversion"/>
  </si>
  <si>
    <t>성남점</t>
    <phoneticPr fontId="1" type="noConversion"/>
  </si>
  <si>
    <t>D0903T</t>
    <phoneticPr fontId="1" type="noConversion"/>
  </si>
  <si>
    <t>박윤희</t>
    <phoneticPr fontId="1" type="noConversion"/>
  </si>
  <si>
    <t>인천</t>
    <phoneticPr fontId="1" type="noConversion"/>
  </si>
  <si>
    <t>계양점</t>
    <phoneticPr fontId="1" type="noConversion"/>
  </si>
  <si>
    <t>D1904H</t>
    <phoneticPr fontId="1" type="noConversion"/>
  </si>
  <si>
    <t>김지선</t>
    <phoneticPr fontId="1" type="noConversion"/>
  </si>
  <si>
    <t>연수점</t>
    <phoneticPr fontId="1" type="noConversion"/>
  </si>
  <si>
    <t>D2208F</t>
    <phoneticPr fontId="1" type="noConversion"/>
  </si>
  <si>
    <t>정원석</t>
    <phoneticPr fontId="1" type="noConversion"/>
  </si>
  <si>
    <t>수원점</t>
    <phoneticPr fontId="1" type="noConversion"/>
  </si>
  <si>
    <t>S1505A</t>
    <phoneticPr fontId="1" type="noConversion"/>
  </si>
  <si>
    <t>강민호</t>
    <phoneticPr fontId="1" type="noConversion"/>
  </si>
  <si>
    <t>안산점</t>
    <phoneticPr fontId="1" type="noConversion"/>
  </si>
  <si>
    <t>S1910E</t>
    <phoneticPr fontId="1" type="noConversion"/>
  </si>
  <si>
    <t>양정화</t>
    <phoneticPr fontId="1" type="noConversion"/>
  </si>
  <si>
    <t>미추홀점</t>
    <phoneticPr fontId="1" type="noConversion"/>
  </si>
  <si>
    <t>S2412P</t>
    <phoneticPr fontId="1" type="noConversion"/>
  </si>
  <si>
    <t>서초점</t>
    <phoneticPr fontId="1" type="noConversion"/>
  </si>
  <si>
    <t>환자진료기록</t>
    <phoneticPr fontId="1" type="noConversion"/>
  </si>
  <si>
    <t>경기 최대-최소 매출액 차이</t>
    <phoneticPr fontId="1" type="noConversion"/>
  </si>
  <si>
    <t>진료일자</t>
    <phoneticPr fontId="1" type="noConversion"/>
  </si>
  <si>
    <t>환자명</t>
    <phoneticPr fontId="1" type="noConversion"/>
  </si>
  <si>
    <t>주민등록번호</t>
    <phoneticPr fontId="1" type="noConversion"/>
  </si>
  <si>
    <t>진료과</t>
    <phoneticPr fontId="1" type="noConversion"/>
  </si>
  <si>
    <t>05월02일</t>
    <phoneticPr fontId="1" type="noConversion"/>
  </si>
  <si>
    <t>861123-1******</t>
    <phoneticPr fontId="1" type="noConversion"/>
  </si>
  <si>
    <t>내과</t>
    <phoneticPr fontId="1" type="noConversion"/>
  </si>
  <si>
    <t>05월07일</t>
    <phoneticPr fontId="1" type="noConversion"/>
  </si>
  <si>
    <t>강정수</t>
  </si>
  <si>
    <t>970203-2******</t>
    <phoneticPr fontId="1" type="noConversion"/>
  </si>
  <si>
    <t>외과</t>
    <phoneticPr fontId="1" type="noConversion"/>
  </si>
  <si>
    <t>05월09일</t>
    <phoneticPr fontId="1" type="noConversion"/>
  </si>
  <si>
    <t>김나영</t>
    <phoneticPr fontId="1" type="noConversion"/>
  </si>
  <si>
    <t>120420-4******</t>
    <phoneticPr fontId="1" type="noConversion"/>
  </si>
  <si>
    <t>안과</t>
    <phoneticPr fontId="1" type="noConversion"/>
  </si>
  <si>
    <t>05월13일</t>
    <phoneticPr fontId="1" type="noConversion"/>
  </si>
  <si>
    <t>서윤한</t>
  </si>
  <si>
    <t>890804-5******</t>
    <phoneticPr fontId="1" type="noConversion"/>
  </si>
  <si>
    <t>신경외과</t>
    <phoneticPr fontId="1" type="noConversion"/>
  </si>
  <si>
    <t>05월15일</t>
    <phoneticPr fontId="1" type="noConversion"/>
  </si>
  <si>
    <t>주진명</t>
    <phoneticPr fontId="1" type="noConversion"/>
  </si>
  <si>
    <t>090820-4******</t>
    <phoneticPr fontId="1" type="noConversion"/>
  </si>
  <si>
    <t>소아과</t>
    <phoneticPr fontId="1" type="noConversion"/>
  </si>
  <si>
    <t>05월20일</t>
    <phoneticPr fontId="1" type="noConversion"/>
  </si>
  <si>
    <t>오인영</t>
  </si>
  <si>
    <t>911201-2******</t>
    <phoneticPr fontId="1" type="noConversion"/>
  </si>
  <si>
    <t>05월22일</t>
    <phoneticPr fontId="1" type="noConversion"/>
  </si>
  <si>
    <t>한서라</t>
    <phoneticPr fontId="1" type="noConversion"/>
  </si>
  <si>
    <t>030317-3******</t>
    <phoneticPr fontId="1" type="noConversion"/>
  </si>
  <si>
    <t>05월26일</t>
    <phoneticPr fontId="1" type="noConversion"/>
  </si>
  <si>
    <t>강시율</t>
    <phoneticPr fontId="1" type="noConversion"/>
  </si>
  <si>
    <t>110425-3******</t>
    <phoneticPr fontId="1" type="noConversion"/>
  </si>
  <si>
    <t>05월27일</t>
    <phoneticPr fontId="1" type="noConversion"/>
  </si>
  <si>
    <t>박하은</t>
  </si>
  <si>
    <t>881012-6******</t>
    <phoneticPr fontId="1" type="noConversion"/>
  </si>
  <si>
    <t>05월30일</t>
    <phoneticPr fontId="1" type="noConversion"/>
  </si>
  <si>
    <t>이태윤</t>
    <phoneticPr fontId="1" type="noConversion"/>
  </si>
  <si>
    <t>820927-1******</t>
    <phoneticPr fontId="1" type="noConversion"/>
  </si>
  <si>
    <t>국가대표 선발전</t>
    <phoneticPr fontId="1" type="noConversion"/>
  </si>
  <si>
    <t>나이</t>
    <phoneticPr fontId="1" type="noConversion"/>
  </si>
  <si>
    <t>누적점수</t>
    <phoneticPr fontId="1" type="noConversion"/>
  </si>
  <si>
    <t>한태영</t>
    <phoneticPr fontId="1" type="noConversion"/>
  </si>
  <si>
    <t>황현진</t>
    <phoneticPr fontId="1" type="noConversion"/>
  </si>
  <si>
    <t>정경호</t>
    <phoneticPr fontId="1" type="noConversion"/>
  </si>
  <si>
    <t>유인원</t>
    <phoneticPr fontId="1" type="noConversion"/>
  </si>
  <si>
    <t>이세영</t>
    <phoneticPr fontId="1" type="noConversion"/>
  </si>
  <si>
    <t>송재우</t>
  </si>
  <si>
    <t>최시아</t>
    <phoneticPr fontId="1" type="noConversion"/>
  </si>
  <si>
    <t>박정원</t>
  </si>
  <si>
    <t>고승기</t>
    <phoneticPr fontId="1" type="noConversion"/>
  </si>
  <si>
    <t>고종완</t>
  </si>
  <si>
    <t>임보미</t>
    <phoneticPr fontId="1" type="noConversion"/>
  </si>
  <si>
    <t>손준혁</t>
  </si>
  <si>
    <t>김효주</t>
    <phoneticPr fontId="1" type="noConversion"/>
  </si>
  <si>
    <t>박연욱</t>
  </si>
  <si>
    <t>유일한</t>
    <phoneticPr fontId="1" type="noConversion"/>
  </si>
  <si>
    <t>전명식</t>
    <phoneticPr fontId="1" type="noConversion"/>
  </si>
  <si>
    <t>영어 빈도가 가장 높은 점수</t>
    <phoneticPr fontId="1" type="noConversion"/>
  </si>
  <si>
    <t>노경은</t>
    <phoneticPr fontId="1" type="noConversion"/>
  </si>
  <si>
    <t>영화관람현황</t>
    <phoneticPr fontId="1" type="noConversion"/>
  </si>
  <si>
    <t>회원관리현황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</si>
  <si>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</si>
  <si>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</si>
  <si>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</si>
  <si>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</si>
  <si>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회원명</t>
    <phoneticPr fontId="1" type="noConversion"/>
  </si>
  <si>
    <t>가입년도</t>
    <phoneticPr fontId="1" type="noConversion"/>
  </si>
  <si>
    <t>아이디</t>
    <phoneticPr fontId="1" type="noConversion"/>
  </si>
  <si>
    <t>닉네임</t>
    <phoneticPr fontId="1" type="noConversion"/>
  </si>
  <si>
    <t>03월04일</t>
    <phoneticPr fontId="1" type="noConversion"/>
  </si>
  <si>
    <t>액션</t>
    <phoneticPr fontId="1" type="noConversion"/>
  </si>
  <si>
    <t>카드</t>
    <phoneticPr fontId="1" type="noConversion"/>
  </si>
  <si>
    <t>홍해인</t>
    <phoneticPr fontId="1" type="noConversion"/>
  </si>
  <si>
    <t>hihi3322</t>
    <phoneticPr fontId="1" type="noConversion"/>
  </si>
  <si>
    <t>david</t>
    <phoneticPr fontId="1" type="noConversion"/>
  </si>
  <si>
    <t>03월08일</t>
    <phoneticPr fontId="1" type="noConversion"/>
  </si>
  <si>
    <t>드라마</t>
    <phoneticPr fontId="1" type="noConversion"/>
  </si>
  <si>
    <t>현금</t>
    <phoneticPr fontId="1" type="noConversion"/>
  </si>
  <si>
    <t>고수정</t>
  </si>
  <si>
    <t>ident97</t>
    <phoneticPr fontId="1" type="noConversion"/>
  </si>
  <si>
    <t>naomi</t>
    <phoneticPr fontId="1" type="noConversion"/>
  </si>
  <si>
    <t>04월09일</t>
    <phoneticPr fontId="1" type="noConversion"/>
  </si>
  <si>
    <t>SF</t>
    <phoneticPr fontId="1" type="noConversion"/>
  </si>
  <si>
    <t>문규명</t>
    <phoneticPr fontId="1" type="noConversion"/>
  </si>
  <si>
    <t>ancon11</t>
    <phoneticPr fontId="1" type="noConversion"/>
  </si>
  <si>
    <t>stella</t>
    <phoneticPr fontId="1" type="noConversion"/>
  </si>
  <si>
    <t>04월15일</t>
    <phoneticPr fontId="1" type="noConversion"/>
  </si>
  <si>
    <t>이초아</t>
    <phoneticPr fontId="1" type="noConversion"/>
  </si>
  <si>
    <t>sns486</t>
    <phoneticPr fontId="1" type="noConversion"/>
  </si>
  <si>
    <t>victoria</t>
    <phoneticPr fontId="1" type="noConversion"/>
  </si>
  <si>
    <t>김수철</t>
    <phoneticPr fontId="1" type="noConversion"/>
  </si>
  <si>
    <t>gofind25</t>
    <phoneticPr fontId="1" type="noConversion"/>
  </si>
  <si>
    <t>alice</t>
    <phoneticPr fontId="1" type="noConversion"/>
  </si>
  <si>
    <t>06월02일</t>
    <phoneticPr fontId="1" type="noConversion"/>
  </si>
  <si>
    <t>정서빈</t>
    <phoneticPr fontId="1" type="noConversion"/>
  </si>
  <si>
    <t>kes0823</t>
    <phoneticPr fontId="1" type="noConversion"/>
  </si>
  <si>
    <t>rania</t>
    <phoneticPr fontId="1" type="noConversion"/>
  </si>
  <si>
    <t>06월13일</t>
    <phoneticPr fontId="1" type="noConversion"/>
  </si>
  <si>
    <t>나상환</t>
    <phoneticPr fontId="1" type="noConversion"/>
  </si>
  <si>
    <t>chang02</t>
    <phoneticPr fontId="1" type="noConversion"/>
  </si>
  <si>
    <t>daniel</t>
    <phoneticPr fontId="1" type="noConversion"/>
  </si>
  <si>
    <t>임시연</t>
    <phoneticPr fontId="1" type="noConversion"/>
  </si>
  <si>
    <t>infj0917</t>
    <phoneticPr fontId="1" type="noConversion"/>
  </si>
  <si>
    <t>gilbert</t>
    <phoneticPr fontId="1" type="noConversion"/>
  </si>
  <si>
    <t>노성민</t>
  </si>
  <si>
    <t>gksk105</t>
    <phoneticPr fontId="1" type="noConversion"/>
  </si>
  <si>
    <t>conrad</t>
    <phoneticPr fontId="1" type="noConversion"/>
  </si>
  <si>
    <t>허은아</t>
    <phoneticPr fontId="1" type="noConversion"/>
  </si>
  <si>
    <t>lsh1224</t>
    <phoneticPr fontId="1" type="noConversion"/>
  </si>
  <si>
    <t>enoch</t>
    <phoneticPr fontId="1" type="noConversion"/>
  </si>
  <si>
    <t>전기사용량</t>
    <phoneticPr fontId="1" type="noConversion"/>
  </si>
  <si>
    <t>호</t>
    <phoneticPr fontId="1" type="noConversion"/>
  </si>
  <si>
    <t>사용량</t>
    <phoneticPr fontId="1" type="noConversion"/>
  </si>
  <si>
    <t>청구량</t>
    <phoneticPr fontId="1" type="noConversion"/>
  </si>
  <si>
    <t>&lt;할인율표&gt;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</si>
  <si>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</si>
  <si>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</si>
  <si>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</si>
  <si>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</si>
  <si>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</si>
  <si>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</si>
  <si>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</si>
  <si>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</si>
  <si>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</si>
  <si>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계열 학과별 취업률</t>
    <phoneticPr fontId="1" type="noConversion"/>
  </si>
  <si>
    <t>등록금 실납입금액</t>
    <phoneticPr fontId="1" type="noConversion"/>
  </si>
  <si>
    <t>계열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</si>
  <si>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</si>
  <si>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</si>
  <si>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</si>
  <si>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학번</t>
    <phoneticPr fontId="1" type="noConversion"/>
  </si>
  <si>
    <t>등록금</t>
    <phoneticPr fontId="1" type="noConversion"/>
  </si>
  <si>
    <t>실납입금액</t>
    <phoneticPr fontId="1" type="noConversion"/>
  </si>
  <si>
    <t>공학계열</t>
    <phoneticPr fontId="1" type="noConversion"/>
  </si>
  <si>
    <t>컴퓨터학과</t>
    <phoneticPr fontId="1" type="noConversion"/>
  </si>
  <si>
    <t>박지영</t>
    <phoneticPr fontId="1" type="noConversion"/>
  </si>
  <si>
    <t>자연계열</t>
    <phoneticPr fontId="1" type="noConversion"/>
  </si>
  <si>
    <t>생명과학과</t>
    <phoneticPr fontId="1" type="noConversion"/>
  </si>
  <si>
    <t>조재성</t>
    <phoneticPr fontId="1" type="noConversion"/>
  </si>
  <si>
    <t>식품조리과</t>
    <phoneticPr fontId="1" type="noConversion"/>
  </si>
  <si>
    <t>김민서</t>
    <phoneticPr fontId="1" type="noConversion"/>
  </si>
  <si>
    <t>로봇공학과</t>
    <phoneticPr fontId="1" type="noConversion"/>
  </si>
  <si>
    <t>이중희</t>
    <phoneticPr fontId="1" type="noConversion"/>
  </si>
  <si>
    <t>IT융합학과</t>
    <phoneticPr fontId="1" type="noConversion"/>
  </si>
  <si>
    <t>신영숙</t>
    <phoneticPr fontId="1" type="noConversion"/>
  </si>
  <si>
    <t>대기과학과</t>
    <phoneticPr fontId="1" type="noConversion"/>
  </si>
  <si>
    <t>최경민</t>
    <phoneticPr fontId="1" type="noConversion"/>
  </si>
  <si>
    <t>신소재학과</t>
    <phoneticPr fontId="1" type="noConversion"/>
  </si>
  <si>
    <t>김경아</t>
    <phoneticPr fontId="1" type="noConversion"/>
  </si>
  <si>
    <t>공학계열에서 취업률이 가장 높은 학과명</t>
    <phoneticPr fontId="1" type="noConversion"/>
  </si>
  <si>
    <t>한정수</t>
    <phoneticPr fontId="1" type="noConversion"/>
  </si>
  <si>
    <t>&lt;학점순위별 장학금지급률&gt;</t>
    <phoneticPr fontId="1" type="noConversion"/>
  </si>
  <si>
    <t>장학금지급률</t>
    <phoneticPr fontId="1" type="noConversion"/>
  </si>
  <si>
    <t>국가별 수출/수입 현황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</si>
  <si>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</si>
  <si>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</si>
  <si>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</si>
  <si>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</si>
  <si>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2과목</t>
  </si>
  <si>
    <t>3과목</t>
  </si>
  <si>
    <t>4과목</t>
  </si>
  <si>
    <t>프랑스</t>
    <phoneticPr fontId="1" type="noConversion"/>
  </si>
  <si>
    <t>이하늘</t>
    <phoneticPr fontId="1" type="noConversion"/>
  </si>
  <si>
    <t>일본</t>
    <phoneticPr fontId="1" type="noConversion"/>
  </si>
  <si>
    <t>박정훈</t>
    <phoneticPr fontId="1" type="noConversion"/>
  </si>
  <si>
    <t>캐나다</t>
    <phoneticPr fontId="1" type="noConversion"/>
  </si>
  <si>
    <t>엄지영</t>
    <phoneticPr fontId="1" type="noConversion"/>
  </si>
  <si>
    <t>중국</t>
    <phoneticPr fontId="1" type="noConversion"/>
  </si>
  <si>
    <t>김동준</t>
    <phoneticPr fontId="1" type="noConversion"/>
  </si>
  <si>
    <t>미국</t>
    <phoneticPr fontId="1" type="noConversion"/>
  </si>
  <si>
    <t>유서하</t>
    <phoneticPr fontId="1" type="noConversion"/>
  </si>
  <si>
    <t>스페인</t>
    <phoneticPr fontId="1" type="noConversion"/>
  </si>
  <si>
    <t>황성철</t>
    <phoneticPr fontId="1" type="noConversion"/>
  </si>
  <si>
    <t>러시아</t>
    <phoneticPr fontId="1" type="noConversion"/>
  </si>
  <si>
    <t>윤미진</t>
    <phoneticPr fontId="1" type="noConversion"/>
  </si>
  <si>
    <t>브라질</t>
    <phoneticPr fontId="1" type="noConversion"/>
  </si>
  <si>
    <t>김청옥</t>
    <phoneticPr fontId="1" type="noConversion"/>
  </si>
  <si>
    <t>도서 분류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</si>
  <si>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</si>
  <si>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</si>
  <si>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</si>
  <si>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</si>
  <si>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</si>
  <si>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봄밤</t>
    <phoneticPr fontId="1" type="noConversion"/>
  </si>
  <si>
    <t>나무서재</t>
    <phoneticPr fontId="1" type="noConversion"/>
  </si>
  <si>
    <t>이수현</t>
    <phoneticPr fontId="1" type="noConversion"/>
  </si>
  <si>
    <t>회장의생각</t>
    <phoneticPr fontId="1" type="noConversion"/>
  </si>
  <si>
    <t>경제북스</t>
    <phoneticPr fontId="1" type="noConversion"/>
  </si>
  <si>
    <t>박서진</t>
    <phoneticPr fontId="1" type="noConversion"/>
  </si>
  <si>
    <t>모든편의점</t>
    <phoneticPr fontId="1" type="noConversion"/>
  </si>
  <si>
    <t>한영사</t>
    <phoneticPr fontId="1" type="noConversion"/>
  </si>
  <si>
    <t>문영철</t>
    <phoneticPr fontId="1" type="noConversion"/>
  </si>
  <si>
    <t>작별하는것</t>
    <phoneticPr fontId="1" type="noConversion"/>
  </si>
  <si>
    <t>북산책</t>
    <phoneticPr fontId="1" type="noConversion"/>
  </si>
  <si>
    <t>장시원</t>
    <phoneticPr fontId="1" type="noConversion"/>
  </si>
  <si>
    <t>토탈브레인</t>
    <phoneticPr fontId="1" type="noConversion"/>
  </si>
  <si>
    <t>베타미디어</t>
    <phoneticPr fontId="1" type="noConversion"/>
  </si>
  <si>
    <t>선우진</t>
    <phoneticPr fontId="1" type="noConversion"/>
  </si>
  <si>
    <t>리더의질문</t>
    <phoneticPr fontId="1" type="noConversion"/>
  </si>
  <si>
    <t>경영하우스</t>
    <phoneticPr fontId="1" type="noConversion"/>
  </si>
  <si>
    <t>유인명</t>
    <phoneticPr fontId="1" type="noConversion"/>
  </si>
  <si>
    <t>인기팡팡</t>
    <phoneticPr fontId="1" type="noConversion"/>
  </si>
  <si>
    <t>미래아이</t>
    <phoneticPr fontId="1" type="noConversion"/>
  </si>
  <si>
    <t>현진원</t>
    <phoneticPr fontId="1" type="noConversion"/>
  </si>
  <si>
    <t>가장 빈도가 높은 분류코드 도서의 개수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</si>
</sst>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"/>
    <numFmt numFmtId="178" formatCode="0\ &quot;이&quot;&quot;상&quot;"/>
    <numFmt numFmtId="179" formatCode="0\ &quot;미&quot;&quot;만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2" borderId="1" xfId="4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7" fillId="0" borderId="0" xfId="5" applyFont="1">
      <alignment vertical="center"/>
    </xf>
    <xf numFmtId="0" fontId="9" fillId="0" borderId="0" xfId="5" applyFont="1">
      <alignment vertical="center"/>
    </xf>
    <xf numFmtId="0" fontId="2" fillId="0" borderId="0" xfId="4">
      <alignment vertical="center"/>
    </xf>
    <xf numFmtId="0" fontId="8" fillId="0" borderId="0" xfId="5">
      <alignment vertical="center"/>
    </xf>
    <xf numFmtId="0" fontId="8" fillId="0" borderId="1" xfId="5" applyBorder="1" applyAlignment="1">
      <alignment horizontal="center" vertical="center"/>
    </xf>
    <xf numFmtId="41" fontId="0" fillId="0" borderId="1" xfId="6" applyFont="1" applyBorder="1" applyAlignment="1">
      <alignment horizontal="center" vertical="center"/>
    </xf>
    <xf numFmtId="0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2" xfId="4" applyFill="1" applyBorder="1" applyAlignment="1">
      <alignment horizontal="center" vertical="center"/>
    </xf>
    <xf numFmtId="0" fontId="2" fillId="2" borderId="4" xfId="4" applyFill="1" applyBorder="1" applyAlignment="1">
      <alignment horizontal="center" vertical="center"/>
    </xf>
    <xf numFmtId="0" fontId="2" fillId="2" borderId="3" xfId="4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2" xfId="5" applyFill="1" applyBorder="1" applyAlignment="1">
      <alignment horizontal="center" vertical="center"/>
    </xf>
    <xf numFmtId="0" fontId="8" fillId="2" borderId="4" xfId="5" applyFill="1" applyBorder="1" applyAlignment="1">
      <alignment horizontal="center" vertical="center"/>
    </xf>
    <xf numFmtId="0" fontId="8" fillId="2" borderId="3" xfId="5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7">
    <cellStyle name="백분율" xfId="3" builtinId="5"/>
    <cellStyle name="쉼표 [0]" xfId="1" builtinId="6"/>
    <cellStyle name="쉼표 [0] 8" xfId="6" xr:uid="{30242DC8-036A-4FDB-B8C8-75CD8A5D9533}"/>
    <cellStyle name="표준" xfId="0" builtinId="0"/>
    <cellStyle name="표준 2" xfId="2" xr:uid="{91F594BA-9AE6-4776-8261-692F2CACFC58}"/>
    <cellStyle name="표준 2 2" xfId="5" xr:uid="{E1E49417-40EC-4BC2-81D2-09E29398A655}"/>
    <cellStyle name="표준 9" xfId="4" xr:uid="{6F83EF76-9B68-46AC-8BBE-BE3538EA6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B41A-3CDD-49E0-888F-6BE1CD00C91B}">
  <sheetPr codeName="Sheet4"/>
  <dimension ref="A1:L32"/>
  <sheetViews>
    <sheetView tabSelected="1" workbookViewId="0"/>
  </sheetViews>
  <sheetFormatPr defaultRowHeight="17" x14ac:dyDescent="0.45"/>
  <cols>
    <col min="1" max="1" width="10.4140625" bestFit="1" customWidth="1"/>
    <col min="2" max="2" width="9.5" customWidth="1"/>
    <col min="3" max="4" width="10.75" bestFit="1" customWidth="1"/>
    <col min="5" max="5" width="5.58203125" customWidth="1"/>
    <col min="9" max="9" width="9.08203125" bestFit="1" customWidth="1"/>
    <col min="11" max="11" width="2.58203125" customWidth="1"/>
    <col min="12" max="12" width="11.58203125" bestFit="1" customWidth="1"/>
  </cols>
  <sheetData>
    <row r="1" spans="1:12" x14ac:dyDescent="0.45">
      <c r="A1" s="1" t="s">
        <v>0</v>
      </c>
      <c r="B1" s="2" t="s">
        <v>1</v>
      </c>
      <c r="F1" s="1" t="s">
        <v>2</v>
      </c>
      <c r="G1" s="2" t="s">
        <v>3</v>
      </c>
    </row>
    <row r="2" spans="1:12" x14ac:dyDescent="0.45">
      <c r="C2" s="3" t="s">
        <v>4</v>
      </c>
      <c r="D2" s="4">
        <v>45778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2" x14ac:dyDescent="0.45">
      <c r="A3" s="5" t="s">
        <v>10</v>
      </c>
      <c r="B3" s="5" t="s">
        <v>6</v>
      </c>
      <c r="C3" s="5" t="s">
        <v>11</v>
      </c>
      <c r="D3" s="6" t="s">
        <v>12</v>
      </c>
      <c r="F3" s="5" t="s">
        <v>13</v>
      </c>
      <c r="G3" s="5" t="s">
        <v>14</v>
      </c>
      <c r="H3" s="7">
        <v>20400</v>
      </c>
      <c r="I3" s="7">
        <v>9600</v>
      </c>
      <c r="J3" s="7">
        <v>20000</v>
      </c>
    </row>
    <row r="4" spans="1:12" x14ac:dyDescent="0.45">
      <c r="A4" s="5" t="s">
        <v>15</v>
      </c>
      <c r="B4" s="5" t="s">
        <v>16</v>
      </c>
      <c r="C4" s="8">
        <v>42453</v>
      </c>
      <c r="D4" s="5"/>
      <c r="F4" s="5" t="s">
        <v>17</v>
      </c>
      <c r="G4" s="5" t="s">
        <v>18</v>
      </c>
      <c r="H4" s="7">
        <v>12000</v>
      </c>
      <c r="I4" s="7">
        <v>3600</v>
      </c>
      <c r="J4" s="7">
        <v>10400</v>
      </c>
    </row>
    <row r="5" spans="1:12" x14ac:dyDescent="0.45">
      <c r="A5" s="5" t="s">
        <v>19</v>
      </c>
      <c r="B5" s="5" t="s">
        <v>16</v>
      </c>
      <c r="C5" s="8">
        <v>43787</v>
      </c>
      <c r="D5" s="5"/>
      <c r="F5" s="5" t="s">
        <v>20</v>
      </c>
      <c r="G5" s="5" t="s">
        <v>21</v>
      </c>
      <c r="H5" s="7">
        <v>21600</v>
      </c>
      <c r="I5" s="7">
        <v>9600</v>
      </c>
      <c r="J5" s="7">
        <v>20800</v>
      </c>
      <c r="L5" s="5"/>
    </row>
    <row r="6" spans="1:12" x14ac:dyDescent="0.45">
      <c r="A6" s="5" t="s">
        <v>22</v>
      </c>
      <c r="B6" s="5" t="s">
        <v>23</v>
      </c>
      <c r="C6" s="8">
        <v>40307</v>
      </c>
      <c r="D6" s="5"/>
      <c r="F6" s="5" t="s">
        <v>24</v>
      </c>
      <c r="G6" s="5" t="s">
        <v>21</v>
      </c>
      <c r="H6" s="7">
        <v>14400</v>
      </c>
      <c r="I6" s="7">
        <v>3600</v>
      </c>
      <c r="J6" s="7">
        <v>12000</v>
      </c>
      <c r="L6" s="5"/>
    </row>
    <row r="7" spans="1:12" x14ac:dyDescent="0.45">
      <c r="A7" s="5" t="s">
        <v>25</v>
      </c>
      <c r="B7" s="5" t="s">
        <v>23</v>
      </c>
      <c r="C7" s="8">
        <v>41569</v>
      </c>
      <c r="D7" s="5"/>
      <c r="F7" s="5" t="s">
        <v>26</v>
      </c>
      <c r="G7" s="5" t="s">
        <v>21</v>
      </c>
      <c r="H7" s="7">
        <v>15600</v>
      </c>
      <c r="I7" s="7">
        <v>6000</v>
      </c>
      <c r="J7" s="7">
        <v>14400</v>
      </c>
    </row>
    <row r="8" spans="1:12" x14ac:dyDescent="0.45">
      <c r="A8" s="5" t="s">
        <v>27</v>
      </c>
      <c r="B8" s="5" t="s">
        <v>28</v>
      </c>
      <c r="C8" s="8">
        <v>43258</v>
      </c>
      <c r="D8" s="5"/>
      <c r="F8" s="5" t="s">
        <v>29</v>
      </c>
      <c r="G8" s="5" t="s">
        <v>18</v>
      </c>
      <c r="H8" s="7">
        <v>19200</v>
      </c>
      <c r="I8" s="7">
        <v>9600</v>
      </c>
      <c r="J8" s="7">
        <v>19200</v>
      </c>
      <c r="L8" s="6" t="s">
        <v>30</v>
      </c>
    </row>
    <row r="9" spans="1:12" x14ac:dyDescent="0.45">
      <c r="A9" s="5" t="s">
        <v>31</v>
      </c>
      <c r="B9" s="5" t="s">
        <v>28</v>
      </c>
      <c r="C9" s="8">
        <v>44077</v>
      </c>
      <c r="D9" s="5"/>
      <c r="F9" s="5" t="s">
        <v>32</v>
      </c>
      <c r="G9" s="5" t="s">
        <v>18</v>
      </c>
      <c r="H9" s="7">
        <v>13200</v>
      </c>
      <c r="I9" s="7">
        <v>3600</v>
      </c>
      <c r="J9" s="7">
        <v>11200</v>
      </c>
      <c r="L9" s="7"/>
    </row>
    <row r="11" spans="1:12" x14ac:dyDescent="0.45">
      <c r="A11" s="1" t="s">
        <v>33</v>
      </c>
      <c r="B11" s="2" t="s">
        <v>34</v>
      </c>
      <c r="F11" s="1" t="s">
        <v>35</v>
      </c>
      <c r="G11" s="2" t="s">
        <v>36</v>
      </c>
    </row>
    <row r="12" spans="1:12" x14ac:dyDescent="0.45">
      <c r="A12" s="5" t="s">
        <v>37</v>
      </c>
      <c r="B12" s="5" t="s">
        <v>38</v>
      </c>
      <c r="C12" s="5" t="s">
        <v>39</v>
      </c>
      <c r="D12" s="6" t="s">
        <v>40</v>
      </c>
      <c r="F12" s="5" t="s">
        <v>41</v>
      </c>
      <c r="G12" s="5" t="s">
        <v>42</v>
      </c>
      <c r="H12" s="5" t="s">
        <v>43</v>
      </c>
      <c r="I12" s="6" t="s">
        <v>44</v>
      </c>
    </row>
    <row r="13" spans="1:12" x14ac:dyDescent="0.45">
      <c r="A13" s="5" t="s">
        <v>45</v>
      </c>
      <c r="B13" s="9">
        <v>0.54722222222222217</v>
      </c>
      <c r="C13" s="9">
        <v>0.61388888888888882</v>
      </c>
      <c r="D13" s="5"/>
      <c r="F13" s="5" t="s">
        <v>46</v>
      </c>
      <c r="G13" s="5" t="s">
        <v>47</v>
      </c>
      <c r="H13" s="5">
        <v>45</v>
      </c>
      <c r="I13" s="7"/>
    </row>
    <row r="14" spans="1:12" x14ac:dyDescent="0.45">
      <c r="A14" s="5" t="s">
        <v>48</v>
      </c>
      <c r="B14" s="9">
        <v>0.55694444444444446</v>
      </c>
      <c r="C14" s="9">
        <v>0.6743055555555556</v>
      </c>
      <c r="D14" s="5"/>
      <c r="F14" s="5" t="s">
        <v>49</v>
      </c>
      <c r="G14" s="5" t="s">
        <v>50</v>
      </c>
      <c r="H14" s="5">
        <v>89</v>
      </c>
      <c r="I14" s="7"/>
    </row>
    <row r="15" spans="1:12" x14ac:dyDescent="0.45">
      <c r="A15" s="5" t="s">
        <v>51</v>
      </c>
      <c r="B15" s="9">
        <v>0.56666666666666665</v>
      </c>
      <c r="C15" s="9">
        <v>0.64513888888888882</v>
      </c>
      <c r="D15" s="5"/>
      <c r="F15" s="5" t="s">
        <v>52</v>
      </c>
      <c r="G15" s="5" t="s">
        <v>53</v>
      </c>
      <c r="H15" s="5">
        <v>230</v>
      </c>
      <c r="I15" s="7"/>
    </row>
    <row r="16" spans="1:12" x14ac:dyDescent="0.45">
      <c r="A16" s="5" t="s">
        <v>54</v>
      </c>
      <c r="B16" s="9">
        <v>0.59097222222222223</v>
      </c>
      <c r="C16" s="9">
        <v>0.68125000000000002</v>
      </c>
      <c r="D16" s="5"/>
      <c r="F16" s="5" t="s">
        <v>55</v>
      </c>
      <c r="G16" s="5" t="s">
        <v>56</v>
      </c>
      <c r="H16" s="5">
        <v>30</v>
      </c>
      <c r="I16" s="7"/>
    </row>
    <row r="17" spans="1:9" x14ac:dyDescent="0.45">
      <c r="A17" s="5" t="s">
        <v>57</v>
      </c>
      <c r="B17" s="9">
        <v>0.60625000000000007</v>
      </c>
      <c r="C17" s="9">
        <v>0.66527777777777775</v>
      </c>
      <c r="D17" s="5"/>
      <c r="F17" s="5" t="s">
        <v>58</v>
      </c>
      <c r="G17" s="5" t="s">
        <v>47</v>
      </c>
      <c r="H17" s="5">
        <v>120</v>
      </c>
      <c r="I17" s="7"/>
    </row>
    <row r="18" spans="1:9" x14ac:dyDescent="0.45">
      <c r="A18" s="5" t="s">
        <v>59</v>
      </c>
      <c r="B18" s="9">
        <v>0.61527777777777781</v>
      </c>
      <c r="C18" s="9">
        <v>0.6694444444444444</v>
      </c>
      <c r="D18" s="5"/>
      <c r="F18" s="5" t="s">
        <v>60</v>
      </c>
      <c r="G18" s="5" t="s">
        <v>61</v>
      </c>
      <c r="H18" s="5">
        <v>120</v>
      </c>
      <c r="I18" s="7"/>
    </row>
    <row r="19" spans="1:9" x14ac:dyDescent="0.45">
      <c r="A19" s="5" t="s">
        <v>62</v>
      </c>
      <c r="B19" s="9">
        <v>0.64097222222222217</v>
      </c>
      <c r="C19" s="9">
        <v>0.73819444444444438</v>
      </c>
      <c r="D19" s="5"/>
      <c r="F19" s="5" t="s">
        <v>63</v>
      </c>
      <c r="G19" s="5" t="s">
        <v>50</v>
      </c>
      <c r="H19" s="5">
        <v>125</v>
      </c>
      <c r="I19" s="7"/>
    </row>
    <row r="20" spans="1:9" x14ac:dyDescent="0.45">
      <c r="A20" s="5" t="s">
        <v>64</v>
      </c>
      <c r="B20" s="9">
        <v>0.64513888888888882</v>
      </c>
      <c r="C20" s="9">
        <v>0.68541666666666667</v>
      </c>
      <c r="D20" s="5"/>
      <c r="F20" s="5" t="s">
        <v>65</v>
      </c>
      <c r="G20" s="5" t="s">
        <v>53</v>
      </c>
      <c r="H20" s="5">
        <v>60</v>
      </c>
      <c r="I20" s="7"/>
    </row>
    <row r="22" spans="1:9" x14ac:dyDescent="0.45">
      <c r="A22" s="1" t="s">
        <v>66</v>
      </c>
      <c r="B22" s="2" t="s">
        <v>67</v>
      </c>
      <c r="F22" s="40" t="s">
        <v>68</v>
      </c>
      <c r="G22" s="40"/>
      <c r="H22" s="40"/>
    </row>
    <row r="23" spans="1:9" x14ac:dyDescent="0.45">
      <c r="A23" s="5" t="s">
        <v>69</v>
      </c>
      <c r="B23" s="5" t="s">
        <v>70</v>
      </c>
      <c r="C23" s="5" t="s">
        <v>71</v>
      </c>
      <c r="D23" s="5" t="s">
        <v>44</v>
      </c>
      <c r="F23" s="5" t="s">
        <v>72</v>
      </c>
      <c r="G23" s="5" t="s">
        <v>42</v>
      </c>
      <c r="H23" s="5" t="s">
        <v>73</v>
      </c>
    </row>
    <row r="24" spans="1:9" x14ac:dyDescent="0.45">
      <c r="A24" s="5" t="s">
        <v>74</v>
      </c>
      <c r="B24" s="5" t="s">
        <v>75</v>
      </c>
      <c r="C24" s="5">
        <v>20</v>
      </c>
      <c r="D24" s="7">
        <v>240000</v>
      </c>
      <c r="F24" s="5" t="s">
        <v>76</v>
      </c>
      <c r="G24" s="5" t="s">
        <v>47</v>
      </c>
      <c r="H24" s="7">
        <v>3000</v>
      </c>
    </row>
    <row r="25" spans="1:9" x14ac:dyDescent="0.45">
      <c r="A25" s="5" t="s">
        <v>77</v>
      </c>
      <c r="B25" s="5" t="s">
        <v>78</v>
      </c>
      <c r="C25" s="5">
        <v>7</v>
      </c>
      <c r="D25" s="7">
        <v>84000</v>
      </c>
      <c r="F25" s="5" t="s">
        <v>79</v>
      </c>
      <c r="G25" s="5" t="s">
        <v>50</v>
      </c>
      <c r="H25" s="7">
        <v>4500</v>
      </c>
    </row>
    <row r="26" spans="1:9" x14ac:dyDescent="0.45">
      <c r="A26" s="5" t="s">
        <v>80</v>
      </c>
      <c r="B26" s="5" t="s">
        <v>81</v>
      </c>
      <c r="C26" s="5">
        <v>7</v>
      </c>
      <c r="D26" s="7">
        <v>80500</v>
      </c>
      <c r="F26" s="5" t="s">
        <v>82</v>
      </c>
      <c r="G26" s="5" t="s">
        <v>53</v>
      </c>
      <c r="H26" s="7">
        <v>1500</v>
      </c>
    </row>
    <row r="27" spans="1:9" x14ac:dyDescent="0.45">
      <c r="A27" s="5" t="s">
        <v>74</v>
      </c>
      <c r="B27" s="5" t="s">
        <v>83</v>
      </c>
      <c r="C27" s="5">
        <v>12</v>
      </c>
      <c r="D27" s="7">
        <v>300000</v>
      </c>
      <c r="F27" s="5" t="s">
        <v>84</v>
      </c>
      <c r="G27" s="5" t="s">
        <v>56</v>
      </c>
      <c r="H27" s="7">
        <v>5600</v>
      </c>
    </row>
    <row r="28" spans="1:9" x14ac:dyDescent="0.45">
      <c r="A28" s="5" t="s">
        <v>80</v>
      </c>
      <c r="B28" s="5" t="s">
        <v>85</v>
      </c>
      <c r="C28" s="5">
        <v>12</v>
      </c>
      <c r="D28" s="7">
        <v>150000</v>
      </c>
      <c r="F28" s="5" t="s">
        <v>86</v>
      </c>
      <c r="G28" s="5" t="s">
        <v>61</v>
      </c>
      <c r="H28" s="7">
        <v>3200</v>
      </c>
    </row>
    <row r="29" spans="1:9" x14ac:dyDescent="0.45">
      <c r="A29" s="5" t="s">
        <v>77</v>
      </c>
      <c r="B29" s="5" t="s">
        <v>81</v>
      </c>
      <c r="C29" s="5">
        <v>7</v>
      </c>
      <c r="D29" s="7">
        <v>80500</v>
      </c>
    </row>
    <row r="30" spans="1:9" x14ac:dyDescent="0.45">
      <c r="A30" s="5" t="s">
        <v>80</v>
      </c>
      <c r="B30" s="5" t="s">
        <v>87</v>
      </c>
      <c r="C30" s="5">
        <v>15</v>
      </c>
      <c r="D30" s="7">
        <v>278250</v>
      </c>
    </row>
    <row r="32" spans="1:9" x14ac:dyDescent="0.45">
      <c r="A32" s="41" t="s">
        <v>88</v>
      </c>
      <c r="B32" s="41"/>
      <c r="C32" s="41"/>
      <c r="D32" s="10"/>
    </row>
  </sheetData>
  <mergeCells count="2">
    <mergeCell ref="F22:H22"/>
    <mergeCell ref="A32:C32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5478-6DF5-473C-8704-A4BBCF6669FA}">
  <dimension ref="A1:M35"/>
  <sheetViews>
    <sheetView workbookViewId="0"/>
  </sheetViews>
  <sheetFormatPr defaultRowHeight="17" x14ac:dyDescent="0.45"/>
  <cols>
    <col min="2" max="2" width="10.75" bestFit="1" customWidth="1"/>
    <col min="12" max="13" width="9.08203125" customWidth="1"/>
  </cols>
  <sheetData>
    <row r="1" spans="1:13" x14ac:dyDescent="0.45">
      <c r="A1" s="1" t="s">
        <v>808</v>
      </c>
      <c r="B1" s="2" t="s">
        <v>847</v>
      </c>
      <c r="G1" s="1" t="s">
        <v>2</v>
      </c>
      <c r="H1" s="2" t="s">
        <v>600</v>
      </c>
    </row>
    <row r="2" spans="1:13" x14ac:dyDescent="0.45">
      <c r="A2" s="18" t="s">
        <v>848</v>
      </c>
      <c r="B2" s="18" t="s">
        <v>849</v>
      </c>
      <c r="C2" s="18" t="s">
        <v>850</v>
      </c>
      <c r="D2" s="17" t="s">
        <v>851</v>
      </c>
      <c r="G2" s="5" t="s">
        <v>421</v>
      </c>
      <c r="H2" s="5" t="s">
        <v>601</v>
      </c>
      <c r="I2" s="5" t="s">
        <v>602</v>
      </c>
      <c r="J2" s="5" t="s">
        <v>603</v>
      </c>
    </row>
    <row r="3" spans="1:13" x14ac:dyDescent="0.45">
      <c r="A3" s="18" t="s">
        <v>852</v>
      </c>
      <c r="B3" s="8">
        <v>45478</v>
      </c>
      <c r="C3" s="18">
        <v>15</v>
      </c>
      <c r="D3" s="18"/>
      <c r="G3" s="5" t="s">
        <v>604</v>
      </c>
      <c r="H3" s="7">
        <v>1240</v>
      </c>
      <c r="I3" s="5">
        <v>10</v>
      </c>
      <c r="J3" s="5" t="s">
        <v>605</v>
      </c>
      <c r="L3" s="40" t="s">
        <v>351</v>
      </c>
      <c r="M3" s="40"/>
    </row>
    <row r="4" spans="1:13" x14ac:dyDescent="0.45">
      <c r="A4" s="18" t="s">
        <v>853</v>
      </c>
      <c r="B4" s="8">
        <v>45479</v>
      </c>
      <c r="C4" s="18">
        <v>18</v>
      </c>
      <c r="D4" s="18"/>
      <c r="G4" s="5" t="s">
        <v>606</v>
      </c>
      <c r="H4" s="7">
        <v>2450</v>
      </c>
      <c r="I4" s="5">
        <v>20</v>
      </c>
      <c r="J4" s="5" t="s">
        <v>607</v>
      </c>
      <c r="L4" s="5" t="s">
        <v>603</v>
      </c>
      <c r="M4" s="5" t="s">
        <v>603</v>
      </c>
    </row>
    <row r="5" spans="1:13" x14ac:dyDescent="0.45">
      <c r="A5" s="18" t="s">
        <v>854</v>
      </c>
      <c r="B5" s="8">
        <v>45480</v>
      </c>
      <c r="C5" s="18">
        <v>20</v>
      </c>
      <c r="D5" s="18"/>
      <c r="G5" s="5" t="s">
        <v>608</v>
      </c>
      <c r="H5" s="7">
        <v>1400</v>
      </c>
      <c r="I5" s="5">
        <v>35</v>
      </c>
      <c r="J5" s="5" t="s">
        <v>609</v>
      </c>
      <c r="L5" s="5" t="s">
        <v>610</v>
      </c>
      <c r="M5" s="5" t="s">
        <v>826</v>
      </c>
    </row>
    <row r="6" spans="1:13" x14ac:dyDescent="0.45">
      <c r="A6" s="18" t="s">
        <v>855</v>
      </c>
      <c r="B6" s="8">
        <v>45485</v>
      </c>
      <c r="C6" s="18">
        <v>21</v>
      </c>
      <c r="D6" s="18"/>
      <c r="G6" s="5" t="s">
        <v>611</v>
      </c>
      <c r="H6" s="7">
        <v>2300</v>
      </c>
      <c r="I6" s="5">
        <v>5</v>
      </c>
      <c r="J6" s="5" t="s">
        <v>610</v>
      </c>
    </row>
    <row r="7" spans="1:13" x14ac:dyDescent="0.45">
      <c r="A7" s="18" t="s">
        <v>856</v>
      </c>
      <c r="B7" s="8">
        <v>45486</v>
      </c>
      <c r="C7" s="18">
        <v>12</v>
      </c>
      <c r="D7" s="18"/>
      <c r="G7" s="5" t="s">
        <v>612</v>
      </c>
      <c r="H7" s="7">
        <v>1500</v>
      </c>
      <c r="I7" s="5">
        <v>11</v>
      </c>
      <c r="J7" s="5" t="s">
        <v>610</v>
      </c>
      <c r="L7" s="42" t="s">
        <v>613</v>
      </c>
      <c r="M7" s="43"/>
    </row>
    <row r="8" spans="1:13" x14ac:dyDescent="0.45">
      <c r="A8" s="18" t="s">
        <v>857</v>
      </c>
      <c r="B8" s="8">
        <v>45487</v>
      </c>
      <c r="C8" s="18">
        <v>25</v>
      </c>
      <c r="D8" s="18"/>
      <c r="G8" s="5" t="s">
        <v>614</v>
      </c>
      <c r="H8" s="7">
        <v>1670</v>
      </c>
      <c r="I8" s="5">
        <v>30</v>
      </c>
      <c r="J8" s="5" t="s">
        <v>605</v>
      </c>
      <c r="L8" s="48"/>
      <c r="M8" s="49"/>
    </row>
    <row r="9" spans="1:13" x14ac:dyDescent="0.45">
      <c r="A9" s="18" t="s">
        <v>858</v>
      </c>
      <c r="B9" s="8">
        <v>45492</v>
      </c>
      <c r="C9" s="18">
        <v>24</v>
      </c>
      <c r="D9" s="18"/>
      <c r="G9" s="5" t="s">
        <v>615</v>
      </c>
      <c r="H9" s="7">
        <v>1580</v>
      </c>
      <c r="I9" s="5">
        <v>45</v>
      </c>
      <c r="J9" s="5" t="s">
        <v>607</v>
      </c>
    </row>
    <row r="10" spans="1:13" x14ac:dyDescent="0.45">
      <c r="A10" s="18" t="s">
        <v>859</v>
      </c>
      <c r="B10" s="8">
        <v>45493</v>
      </c>
      <c r="C10" s="18">
        <v>16</v>
      </c>
      <c r="D10" s="18"/>
      <c r="G10" s="5" t="s">
        <v>616</v>
      </c>
      <c r="H10" s="7">
        <v>3560</v>
      </c>
      <c r="I10" s="5">
        <v>20</v>
      </c>
      <c r="J10" s="5" t="s">
        <v>609</v>
      </c>
    </row>
    <row r="11" spans="1:13" x14ac:dyDescent="0.45">
      <c r="A11" s="18" t="s">
        <v>860</v>
      </c>
      <c r="B11" s="8">
        <v>45494</v>
      </c>
      <c r="C11" s="18">
        <v>17</v>
      </c>
      <c r="D11" s="18"/>
      <c r="G11" s="5" t="s">
        <v>617</v>
      </c>
      <c r="H11" s="7">
        <v>2570</v>
      </c>
      <c r="I11" s="5">
        <v>32</v>
      </c>
      <c r="J11" s="5" t="s">
        <v>607</v>
      </c>
    </row>
    <row r="13" spans="1:13" x14ac:dyDescent="0.45">
      <c r="A13" s="1" t="s">
        <v>117</v>
      </c>
      <c r="B13" s="2" t="s">
        <v>618</v>
      </c>
      <c r="G13" s="1" t="s">
        <v>35</v>
      </c>
      <c r="H13" s="2" t="s">
        <v>619</v>
      </c>
    </row>
    <row r="14" spans="1:13" x14ac:dyDescent="0.45">
      <c r="A14" s="5" t="s">
        <v>620</v>
      </c>
      <c r="B14" s="5" t="s">
        <v>126</v>
      </c>
      <c r="C14" s="5" t="s">
        <v>133</v>
      </c>
      <c r="D14" s="5" t="s">
        <v>136</v>
      </c>
      <c r="E14" s="5" t="s">
        <v>621</v>
      </c>
      <c r="G14" s="5" t="s">
        <v>143</v>
      </c>
      <c r="H14" s="5" t="s">
        <v>622</v>
      </c>
      <c r="I14" s="5" t="s">
        <v>623</v>
      </c>
      <c r="J14" s="5" t="s">
        <v>624</v>
      </c>
      <c r="K14" s="5" t="s">
        <v>625</v>
      </c>
      <c r="L14" s="5" t="s">
        <v>626</v>
      </c>
      <c r="M14" s="6" t="s">
        <v>416</v>
      </c>
    </row>
    <row r="15" spans="1:13" x14ac:dyDescent="0.45">
      <c r="A15" s="5" t="s">
        <v>627</v>
      </c>
      <c r="B15" s="7">
        <v>6500</v>
      </c>
      <c r="C15" s="7">
        <v>8000</v>
      </c>
      <c r="D15" s="7">
        <v>7500</v>
      </c>
      <c r="E15" s="7">
        <v>22000</v>
      </c>
      <c r="G15" s="5" t="s">
        <v>628</v>
      </c>
      <c r="H15" s="5" t="s">
        <v>629</v>
      </c>
      <c r="I15" s="5" t="s">
        <v>629</v>
      </c>
      <c r="J15" s="5" t="s">
        <v>629</v>
      </c>
      <c r="K15" s="5" t="s">
        <v>629</v>
      </c>
      <c r="L15" s="5" t="s">
        <v>629</v>
      </c>
      <c r="M15" s="5"/>
    </row>
    <row r="16" spans="1:13" x14ac:dyDescent="0.45">
      <c r="A16" s="5" t="s">
        <v>630</v>
      </c>
      <c r="B16" s="7">
        <v>8000</v>
      </c>
      <c r="C16" s="7">
        <v>7500</v>
      </c>
      <c r="D16" s="7">
        <v>8500</v>
      </c>
      <c r="E16" s="7">
        <v>24000</v>
      </c>
      <c r="G16" s="5" t="s">
        <v>631</v>
      </c>
      <c r="H16" s="5"/>
      <c r="I16" s="5" t="s">
        <v>629</v>
      </c>
      <c r="J16" s="5" t="s">
        <v>629</v>
      </c>
      <c r="K16" s="5" t="s">
        <v>629</v>
      </c>
      <c r="L16" s="5"/>
      <c r="M16" s="5"/>
    </row>
    <row r="17" spans="1:13" x14ac:dyDescent="0.45">
      <c r="A17" s="5" t="s">
        <v>632</v>
      </c>
      <c r="B17" s="7">
        <v>9500</v>
      </c>
      <c r="C17" s="7">
        <v>9000</v>
      </c>
      <c r="D17" s="7">
        <v>9500</v>
      </c>
      <c r="E17" s="7">
        <v>28000</v>
      </c>
      <c r="G17" s="5" t="s">
        <v>633</v>
      </c>
      <c r="H17" s="5"/>
      <c r="I17" s="5" t="s">
        <v>629</v>
      </c>
      <c r="J17" s="5"/>
      <c r="K17" s="5" t="s">
        <v>629</v>
      </c>
      <c r="L17" s="5" t="s">
        <v>629</v>
      </c>
      <c r="M17" s="5"/>
    </row>
    <row r="18" spans="1:13" x14ac:dyDescent="0.45">
      <c r="A18" s="5" t="s">
        <v>634</v>
      </c>
      <c r="B18" s="7">
        <v>5500</v>
      </c>
      <c r="C18" s="7">
        <v>6000</v>
      </c>
      <c r="D18" s="7">
        <v>6000</v>
      </c>
      <c r="E18" s="7">
        <v>17500</v>
      </c>
      <c r="G18" s="5" t="s">
        <v>635</v>
      </c>
      <c r="H18" s="5" t="s">
        <v>629</v>
      </c>
      <c r="I18" s="5" t="s">
        <v>629</v>
      </c>
      <c r="J18" s="5" t="s">
        <v>629</v>
      </c>
      <c r="K18" s="5" t="s">
        <v>629</v>
      </c>
      <c r="L18" s="5" t="s">
        <v>629</v>
      </c>
      <c r="M18" s="5"/>
    </row>
    <row r="19" spans="1:13" x14ac:dyDescent="0.45">
      <c r="A19" s="5" t="s">
        <v>636</v>
      </c>
      <c r="B19" s="7">
        <v>5000</v>
      </c>
      <c r="C19" s="7">
        <v>4500</v>
      </c>
      <c r="D19" s="7">
        <v>5500</v>
      </c>
      <c r="E19" s="7">
        <v>15000</v>
      </c>
      <c r="G19" s="5" t="s">
        <v>637</v>
      </c>
      <c r="H19" s="5" t="s">
        <v>629</v>
      </c>
      <c r="I19" s="5"/>
      <c r="J19" s="5" t="s">
        <v>629</v>
      </c>
      <c r="K19" s="5" t="s">
        <v>629</v>
      </c>
      <c r="L19" s="5" t="s">
        <v>629</v>
      </c>
      <c r="M19" s="5"/>
    </row>
    <row r="20" spans="1:13" x14ac:dyDescent="0.45">
      <c r="A20" s="5" t="s">
        <v>638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45">
      <c r="A21" s="5" t="s">
        <v>639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45">
      <c r="A22" s="5" t="s">
        <v>640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45">
      <c r="A23" s="42" t="s">
        <v>641</v>
      </c>
      <c r="B23" s="44"/>
      <c r="C23" s="44"/>
      <c r="D23" s="43"/>
      <c r="E23" s="5"/>
    </row>
    <row r="25" spans="1:13" x14ac:dyDescent="0.45">
      <c r="A25" s="1" t="s">
        <v>66</v>
      </c>
      <c r="B25" s="2" t="s">
        <v>642</v>
      </c>
    </row>
    <row r="26" spans="1:13" x14ac:dyDescent="0.45">
      <c r="A26" s="5" t="s">
        <v>643</v>
      </c>
      <c r="B26" s="5" t="s">
        <v>143</v>
      </c>
      <c r="C26" s="5" t="s">
        <v>644</v>
      </c>
      <c r="D26" s="5" t="s">
        <v>126</v>
      </c>
      <c r="E26" s="5" t="s">
        <v>133</v>
      </c>
      <c r="F26" s="5" t="s">
        <v>136</v>
      </c>
    </row>
    <row r="27" spans="1:13" x14ac:dyDescent="0.45">
      <c r="A27" s="5">
        <v>3212</v>
      </c>
      <c r="B27" s="5" t="s">
        <v>645</v>
      </c>
      <c r="C27" s="5" t="s">
        <v>646</v>
      </c>
      <c r="D27" s="7">
        <v>35200</v>
      </c>
      <c r="E27" s="7">
        <v>35000</v>
      </c>
      <c r="F27" s="7">
        <v>36000</v>
      </c>
    </row>
    <row r="28" spans="1:13" x14ac:dyDescent="0.45">
      <c r="A28" s="5">
        <v>3214</v>
      </c>
      <c r="B28" s="5" t="s">
        <v>647</v>
      </c>
      <c r="C28" s="5" t="s">
        <v>646</v>
      </c>
      <c r="D28" s="7">
        <v>12500</v>
      </c>
      <c r="E28" s="7">
        <v>21000</v>
      </c>
      <c r="F28" s="7">
        <v>20000</v>
      </c>
    </row>
    <row r="29" spans="1:13" x14ac:dyDescent="0.45">
      <c r="A29" s="5">
        <v>3114</v>
      </c>
      <c r="B29" s="5" t="s">
        <v>648</v>
      </c>
      <c r="C29" s="5" t="s">
        <v>649</v>
      </c>
      <c r="D29" s="7">
        <v>62500</v>
      </c>
      <c r="E29" s="7">
        <v>65000</v>
      </c>
      <c r="F29" s="7">
        <v>64000</v>
      </c>
    </row>
    <row r="30" spans="1:13" x14ac:dyDescent="0.45">
      <c r="A30" s="5">
        <v>3412</v>
      </c>
      <c r="B30" s="5" t="s">
        <v>650</v>
      </c>
      <c r="C30" s="5" t="s">
        <v>651</v>
      </c>
      <c r="D30" s="7">
        <v>62533</v>
      </c>
      <c r="E30" s="7">
        <v>61890</v>
      </c>
      <c r="F30" s="7">
        <v>63000</v>
      </c>
    </row>
    <row r="31" spans="1:13" x14ac:dyDescent="0.45">
      <c r="A31" s="5">
        <v>3312</v>
      </c>
      <c r="B31" s="5" t="s">
        <v>652</v>
      </c>
      <c r="C31" s="5" t="s">
        <v>653</v>
      </c>
      <c r="D31" s="7">
        <v>32560</v>
      </c>
      <c r="E31" s="7">
        <v>33000</v>
      </c>
      <c r="F31" s="7">
        <v>32000</v>
      </c>
    </row>
    <row r="32" spans="1:13" x14ac:dyDescent="0.45">
      <c r="A32" s="5">
        <v>3213</v>
      </c>
      <c r="B32" s="5" t="s">
        <v>522</v>
      </c>
      <c r="C32" s="5" t="s">
        <v>646</v>
      </c>
      <c r="D32" s="7">
        <v>64250</v>
      </c>
      <c r="E32" s="7">
        <v>56000</v>
      </c>
      <c r="F32" s="7">
        <v>66000</v>
      </c>
    </row>
    <row r="33" spans="1:6" x14ac:dyDescent="0.45">
      <c r="A33" s="5">
        <v>3413</v>
      </c>
      <c r="B33" s="5" t="s">
        <v>654</v>
      </c>
      <c r="C33" s="5" t="s">
        <v>651</v>
      </c>
      <c r="D33" s="7">
        <v>45850</v>
      </c>
      <c r="E33" s="7">
        <v>43650</v>
      </c>
      <c r="F33" s="7">
        <v>48000</v>
      </c>
    </row>
    <row r="35" spans="1:6" x14ac:dyDescent="0.45">
      <c r="E35" s="6" t="s">
        <v>655</v>
      </c>
      <c r="F35" s="7"/>
    </row>
  </sheetData>
  <mergeCells count="4">
    <mergeCell ref="L3:M3"/>
    <mergeCell ref="L7:M7"/>
    <mergeCell ref="L8:M8"/>
    <mergeCell ref="A23:D2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C8B6-84F2-4D30-A5CA-6FD8E941561F}">
  <dimension ref="A1:L36"/>
  <sheetViews>
    <sheetView workbookViewId="0"/>
  </sheetViews>
  <sheetFormatPr defaultRowHeight="17" x14ac:dyDescent="0.45"/>
  <cols>
    <col min="2" max="4" width="11.58203125" customWidth="1"/>
    <col min="5" max="5" width="10.4140625" bestFit="1" customWidth="1"/>
    <col min="7" max="7" width="12.33203125" bestFit="1" customWidth="1"/>
    <col min="10" max="11" width="10.58203125" bestFit="1" customWidth="1"/>
    <col min="12" max="12" width="12.33203125" bestFit="1" customWidth="1"/>
  </cols>
  <sheetData>
    <row r="1" spans="1:11" x14ac:dyDescent="0.45">
      <c r="A1" s="1" t="s">
        <v>0</v>
      </c>
      <c r="B1" s="2" t="s">
        <v>1515</v>
      </c>
      <c r="G1" s="1" t="s">
        <v>820</v>
      </c>
      <c r="H1" s="2" t="s">
        <v>1516</v>
      </c>
    </row>
    <row r="2" spans="1:11" x14ac:dyDescent="0.45">
      <c r="A2" s="39" t="s">
        <v>1517</v>
      </c>
      <c r="B2" s="39" t="s">
        <v>1243</v>
      </c>
      <c r="C2" s="39" t="s">
        <v>1518</v>
      </c>
      <c r="D2" s="39" t="s">
        <v>1519</v>
      </c>
      <c r="E2" s="39" t="s">
        <v>1520</v>
      </c>
      <c r="G2" s="39" t="s">
        <v>1521</v>
      </c>
      <c r="H2" s="39" t="s">
        <v>37</v>
      </c>
      <c r="I2" s="39" t="s">
        <v>1166</v>
      </c>
      <c r="J2" s="39" t="s">
        <v>1522</v>
      </c>
      <c r="K2" s="38" t="s">
        <v>1523</v>
      </c>
    </row>
    <row r="3" spans="1:11" x14ac:dyDescent="0.45">
      <c r="A3" s="39" t="s">
        <v>1524</v>
      </c>
      <c r="B3" s="39" t="s">
        <v>1525</v>
      </c>
      <c r="C3" s="39">
        <v>2.75</v>
      </c>
      <c r="D3" s="39">
        <v>275</v>
      </c>
      <c r="E3" s="39">
        <v>4.75</v>
      </c>
      <c r="G3" s="39">
        <v>24020352</v>
      </c>
      <c r="H3" s="39" t="s">
        <v>1526</v>
      </c>
      <c r="I3" s="66">
        <v>2.87</v>
      </c>
      <c r="J3" s="15">
        <v>3580000</v>
      </c>
      <c r="K3" s="15"/>
    </row>
    <row r="4" spans="1:11" x14ac:dyDescent="0.45">
      <c r="A4" s="39" t="s">
        <v>1527</v>
      </c>
      <c r="B4" s="39" t="s">
        <v>1528</v>
      </c>
      <c r="C4" s="39">
        <v>1.83</v>
      </c>
      <c r="D4" s="39">
        <v>239</v>
      </c>
      <c r="E4" s="39">
        <v>3.81</v>
      </c>
      <c r="G4" s="39">
        <v>24020967</v>
      </c>
      <c r="H4" s="39" t="s">
        <v>1529</v>
      </c>
      <c r="I4" s="66">
        <v>4.12</v>
      </c>
      <c r="J4" s="15">
        <v>3600000</v>
      </c>
      <c r="K4" s="15"/>
    </row>
    <row r="5" spans="1:11" x14ac:dyDescent="0.45">
      <c r="A5" s="39" t="s">
        <v>1527</v>
      </c>
      <c r="B5" s="39" t="s">
        <v>1530</v>
      </c>
      <c r="C5" s="39">
        <v>2.14</v>
      </c>
      <c r="D5" s="39">
        <v>302</v>
      </c>
      <c r="E5" s="39">
        <v>2.94</v>
      </c>
      <c r="G5" s="39">
        <v>23080108</v>
      </c>
      <c r="H5" s="39" t="s">
        <v>1531</v>
      </c>
      <c r="I5" s="66">
        <v>3.76</v>
      </c>
      <c r="J5" s="15">
        <v>4150000</v>
      </c>
      <c r="K5" s="15"/>
    </row>
    <row r="6" spans="1:11" x14ac:dyDescent="0.45">
      <c r="A6" s="39" t="s">
        <v>1524</v>
      </c>
      <c r="B6" s="39" t="s">
        <v>1532</v>
      </c>
      <c r="C6" s="39">
        <v>3.23</v>
      </c>
      <c r="D6" s="39">
        <v>261</v>
      </c>
      <c r="E6" s="39">
        <v>5.62</v>
      </c>
      <c r="G6" s="39">
        <v>24020135</v>
      </c>
      <c r="H6" s="39" t="s">
        <v>1533</v>
      </c>
      <c r="I6" s="66">
        <v>4.3</v>
      </c>
      <c r="J6" s="15">
        <v>3860000</v>
      </c>
      <c r="K6" s="15"/>
    </row>
    <row r="7" spans="1:11" x14ac:dyDescent="0.45">
      <c r="A7" s="39" t="s">
        <v>1524</v>
      </c>
      <c r="B7" s="39" t="s">
        <v>1534</v>
      </c>
      <c r="C7" s="39">
        <v>1.98</v>
      </c>
      <c r="D7" s="39">
        <v>225</v>
      </c>
      <c r="E7" s="39">
        <v>3.27</v>
      </c>
      <c r="G7" s="39">
        <v>23080579</v>
      </c>
      <c r="H7" s="39" t="s">
        <v>1535</v>
      </c>
      <c r="I7" s="66">
        <v>2.5299999999999998</v>
      </c>
      <c r="J7" s="15">
        <v>4270000</v>
      </c>
      <c r="K7" s="15"/>
    </row>
    <row r="8" spans="1:11" x14ac:dyDescent="0.45">
      <c r="A8" s="39" t="s">
        <v>1527</v>
      </c>
      <c r="B8" s="39" t="s">
        <v>1536</v>
      </c>
      <c r="C8" s="39">
        <v>2.4300000000000002</v>
      </c>
      <c r="D8" s="39">
        <v>195</v>
      </c>
      <c r="E8" s="39">
        <v>4.53</v>
      </c>
      <c r="G8" s="39">
        <v>24020251</v>
      </c>
      <c r="H8" s="39" t="s">
        <v>1537</v>
      </c>
      <c r="I8" s="66">
        <v>3.45</v>
      </c>
      <c r="J8" s="15">
        <v>3750000</v>
      </c>
      <c r="K8" s="15"/>
    </row>
    <row r="9" spans="1:11" x14ac:dyDescent="0.45">
      <c r="A9" s="39" t="s">
        <v>1524</v>
      </c>
      <c r="B9" s="39" t="s">
        <v>1538</v>
      </c>
      <c r="C9" s="39">
        <v>3.06</v>
      </c>
      <c r="D9" s="39">
        <v>238</v>
      </c>
      <c r="E9" s="39">
        <v>2.76</v>
      </c>
      <c r="G9" s="39">
        <v>24020608</v>
      </c>
      <c r="H9" s="39" t="s">
        <v>1539</v>
      </c>
      <c r="I9" s="66">
        <v>3.89</v>
      </c>
      <c r="J9" s="15">
        <v>3670000</v>
      </c>
      <c r="K9" s="15"/>
    </row>
    <row r="10" spans="1:11" x14ac:dyDescent="0.45">
      <c r="A10" s="39"/>
      <c r="B10" s="42" t="s">
        <v>1540</v>
      </c>
      <c r="C10" s="44"/>
      <c r="D10" s="43"/>
      <c r="E10" s="39"/>
      <c r="G10" s="39">
        <v>23080774</v>
      </c>
      <c r="H10" s="39" t="s">
        <v>1541</v>
      </c>
      <c r="I10" s="66">
        <v>4.26</v>
      </c>
      <c r="J10" s="15">
        <v>4590000</v>
      </c>
      <c r="K10" s="15"/>
    </row>
    <row r="11" spans="1:11" x14ac:dyDescent="0.45">
      <c r="A11" s="39"/>
      <c r="G11" s="37"/>
      <c r="H11" s="37"/>
      <c r="I11" s="37"/>
      <c r="J11" s="37"/>
      <c r="K11" s="37"/>
    </row>
    <row r="12" spans="1:11" x14ac:dyDescent="0.45">
      <c r="G12" t="s">
        <v>1542</v>
      </c>
    </row>
    <row r="13" spans="1:11" x14ac:dyDescent="0.45">
      <c r="G13" s="39" t="s">
        <v>986</v>
      </c>
      <c r="H13" s="39">
        <v>1</v>
      </c>
      <c r="I13" s="39">
        <v>2</v>
      </c>
      <c r="J13" s="39">
        <v>4</v>
      </c>
      <c r="K13" s="39">
        <v>6</v>
      </c>
    </row>
    <row r="14" spans="1:11" x14ac:dyDescent="0.45">
      <c r="G14" s="39" t="s">
        <v>1543</v>
      </c>
      <c r="H14" s="11">
        <v>1</v>
      </c>
      <c r="I14" s="11">
        <v>0.8</v>
      </c>
      <c r="J14" s="11">
        <v>0.6</v>
      </c>
      <c r="K14" s="11">
        <v>0</v>
      </c>
    </row>
    <row r="16" spans="1:11" x14ac:dyDescent="0.45">
      <c r="A16" s="1" t="s">
        <v>33</v>
      </c>
      <c r="B16" s="2" t="s">
        <v>1544</v>
      </c>
      <c r="G16" s="1" t="s">
        <v>896</v>
      </c>
      <c r="H16" s="2" t="s">
        <v>1237</v>
      </c>
    </row>
    <row r="17" spans="1:12" x14ac:dyDescent="0.45">
      <c r="A17" s="39" t="s">
        <v>1545</v>
      </c>
      <c r="B17" s="39" t="s">
        <v>1546</v>
      </c>
      <c r="C17" s="39" t="s">
        <v>1547</v>
      </c>
      <c r="D17" s="38" t="s">
        <v>1548</v>
      </c>
      <c r="G17" s="39" t="s">
        <v>37</v>
      </c>
      <c r="H17" s="39" t="s">
        <v>1301</v>
      </c>
      <c r="I17" s="39" t="s">
        <v>1549</v>
      </c>
      <c r="J17" s="39" t="s">
        <v>1550</v>
      </c>
      <c r="K17" s="39" t="s">
        <v>1551</v>
      </c>
      <c r="L17" s="38" t="s">
        <v>816</v>
      </c>
    </row>
    <row r="18" spans="1:12" x14ac:dyDescent="0.45">
      <c r="A18" s="39" t="s">
        <v>1552</v>
      </c>
      <c r="B18" s="7">
        <v>43252500</v>
      </c>
      <c r="C18" s="7">
        <v>36765300</v>
      </c>
      <c r="D18" s="39"/>
      <c r="G18" s="39" t="s">
        <v>1553</v>
      </c>
      <c r="H18" s="39">
        <v>3.47</v>
      </c>
      <c r="I18" s="39">
        <v>3.18</v>
      </c>
      <c r="J18" s="39">
        <v>4.05</v>
      </c>
      <c r="K18" s="39">
        <v>3.82</v>
      </c>
      <c r="L18" s="39"/>
    </row>
    <row r="19" spans="1:12" x14ac:dyDescent="0.45">
      <c r="A19" s="39" t="s">
        <v>1554</v>
      </c>
      <c r="B19" s="7">
        <v>63824100</v>
      </c>
      <c r="C19" s="7">
        <v>54551000</v>
      </c>
      <c r="D19" s="39"/>
      <c r="G19" s="39" t="s">
        <v>1555</v>
      </c>
      <c r="H19" s="39">
        <v>2.99</v>
      </c>
      <c r="I19" s="39">
        <v>3.15</v>
      </c>
      <c r="J19" s="39">
        <v>2.68</v>
      </c>
      <c r="K19" s="39">
        <v>2.71</v>
      </c>
      <c r="L19" s="39"/>
    </row>
    <row r="20" spans="1:12" x14ac:dyDescent="0.45">
      <c r="A20" s="39" t="s">
        <v>1556</v>
      </c>
      <c r="B20" s="7">
        <v>34280000</v>
      </c>
      <c r="C20" s="7">
        <v>41045900</v>
      </c>
      <c r="D20" s="39"/>
      <c r="G20" s="39" t="s">
        <v>1557</v>
      </c>
      <c r="H20" s="39">
        <v>3.92</v>
      </c>
      <c r="I20" s="39">
        <v>4.5199999999999996</v>
      </c>
      <c r="J20" s="39">
        <v>4.17</v>
      </c>
      <c r="K20" s="39">
        <v>4.2699999999999996</v>
      </c>
      <c r="L20" s="39"/>
    </row>
    <row r="21" spans="1:12" x14ac:dyDescent="0.45">
      <c r="A21" s="39" t="s">
        <v>1558</v>
      </c>
      <c r="B21" s="7">
        <v>75360200</v>
      </c>
      <c r="C21" s="7">
        <v>65657000</v>
      </c>
      <c r="D21" s="39"/>
      <c r="G21" s="39" t="s">
        <v>1559</v>
      </c>
      <c r="H21" s="39">
        <v>3.84</v>
      </c>
      <c r="I21" s="39">
        <v>3.51</v>
      </c>
      <c r="J21" s="39">
        <v>3.36</v>
      </c>
      <c r="K21" s="39">
        <v>3.62</v>
      </c>
      <c r="L21" s="39"/>
    </row>
    <row r="22" spans="1:12" x14ac:dyDescent="0.45">
      <c r="A22" s="39" t="s">
        <v>1560</v>
      </c>
      <c r="B22" s="7">
        <v>84822400</v>
      </c>
      <c r="C22" s="7">
        <v>97853300</v>
      </c>
      <c r="D22" s="39"/>
      <c r="G22" s="39" t="s">
        <v>1561</v>
      </c>
      <c r="H22" s="39">
        <v>4.68</v>
      </c>
      <c r="I22" s="39">
        <v>4.76</v>
      </c>
      <c r="J22" s="39">
        <v>4.83</v>
      </c>
      <c r="K22" s="39">
        <v>4.8899999999999997</v>
      </c>
      <c r="L22" s="39"/>
    </row>
    <row r="23" spans="1:12" x14ac:dyDescent="0.45">
      <c r="A23" s="39" t="s">
        <v>1562</v>
      </c>
      <c r="B23" s="7">
        <v>52461000</v>
      </c>
      <c r="C23" s="7">
        <v>44592000</v>
      </c>
      <c r="D23" s="39"/>
      <c r="G23" s="39" t="s">
        <v>1563</v>
      </c>
      <c r="H23" s="39">
        <v>1.95</v>
      </c>
      <c r="I23" s="39">
        <v>1.52</v>
      </c>
      <c r="J23" s="39">
        <v>1.28</v>
      </c>
      <c r="K23" s="39">
        <v>1.63</v>
      </c>
      <c r="L23" s="39"/>
    </row>
    <row r="24" spans="1:12" x14ac:dyDescent="0.45">
      <c r="A24" s="39" t="s">
        <v>1564</v>
      </c>
      <c r="B24" s="7">
        <v>69021000</v>
      </c>
      <c r="C24" s="7">
        <v>83487400</v>
      </c>
      <c r="D24" s="39"/>
      <c r="G24" s="39" t="s">
        <v>1565</v>
      </c>
      <c r="H24" s="39">
        <v>4.25</v>
      </c>
      <c r="I24" s="39">
        <v>4.22</v>
      </c>
      <c r="J24" s="39">
        <v>4.05</v>
      </c>
      <c r="K24" s="39">
        <v>4.16</v>
      </c>
      <c r="L24" s="39"/>
    </row>
    <row r="25" spans="1:12" x14ac:dyDescent="0.45">
      <c r="A25" s="39" t="s">
        <v>1566</v>
      </c>
      <c r="B25" s="7">
        <v>49240000</v>
      </c>
      <c r="C25" s="7">
        <v>58104900</v>
      </c>
      <c r="D25" s="39"/>
      <c r="G25" s="39" t="s">
        <v>1567</v>
      </c>
      <c r="H25" s="39">
        <v>2.2599999999999998</v>
      </c>
      <c r="I25" s="39">
        <v>2.54</v>
      </c>
      <c r="J25" s="39">
        <v>2.38</v>
      </c>
      <c r="K25" s="39">
        <v>2.4300000000000002</v>
      </c>
      <c r="L25" s="39"/>
    </row>
    <row r="27" spans="1:12" x14ac:dyDescent="0.45">
      <c r="A27" s="1" t="s">
        <v>944</v>
      </c>
      <c r="B27" s="2" t="s">
        <v>1568</v>
      </c>
    </row>
    <row r="28" spans="1:12" x14ac:dyDescent="0.45">
      <c r="A28" s="39" t="s">
        <v>1569</v>
      </c>
      <c r="B28" s="39" t="s">
        <v>1570</v>
      </c>
      <c r="C28" s="39" t="s">
        <v>1571</v>
      </c>
      <c r="D28" s="39" t="s">
        <v>1572</v>
      </c>
      <c r="E28" s="39" t="s">
        <v>1573</v>
      </c>
      <c r="F28" s="39" t="s">
        <v>1011</v>
      </c>
    </row>
    <row r="29" spans="1:12" x14ac:dyDescent="0.45">
      <c r="A29" s="39">
        <v>3333</v>
      </c>
      <c r="B29" s="39" t="s">
        <v>1574</v>
      </c>
      <c r="C29" s="8">
        <v>45356</v>
      </c>
      <c r="D29" s="39" t="s">
        <v>1575</v>
      </c>
      <c r="E29" s="39" t="s">
        <v>1576</v>
      </c>
      <c r="F29" s="7">
        <v>16900</v>
      </c>
    </row>
    <row r="30" spans="1:12" x14ac:dyDescent="0.45">
      <c r="A30" s="39">
        <v>1111</v>
      </c>
      <c r="B30" s="39" t="s">
        <v>1577</v>
      </c>
      <c r="C30" s="8">
        <v>45358</v>
      </c>
      <c r="D30" s="39" t="s">
        <v>1578</v>
      </c>
      <c r="E30" s="39" t="s">
        <v>1579</v>
      </c>
      <c r="F30" s="7">
        <v>24500</v>
      </c>
    </row>
    <row r="31" spans="1:12" x14ac:dyDescent="0.45">
      <c r="A31" s="39">
        <v>2222</v>
      </c>
      <c r="B31" s="39" t="s">
        <v>1580</v>
      </c>
      <c r="C31" s="8">
        <v>45361</v>
      </c>
      <c r="D31" s="39" t="s">
        <v>1581</v>
      </c>
      <c r="E31" s="39" t="s">
        <v>1582</v>
      </c>
      <c r="F31" s="7">
        <v>18300</v>
      </c>
    </row>
    <row r="32" spans="1:12" x14ac:dyDescent="0.45">
      <c r="A32" s="39">
        <v>3333</v>
      </c>
      <c r="B32" s="39" t="s">
        <v>1583</v>
      </c>
      <c r="C32" s="8">
        <v>45364</v>
      </c>
      <c r="D32" s="39" t="s">
        <v>1584</v>
      </c>
      <c r="E32" s="39" t="s">
        <v>1585</v>
      </c>
      <c r="F32" s="7">
        <v>15200</v>
      </c>
    </row>
    <row r="33" spans="1:6" x14ac:dyDescent="0.45">
      <c r="A33" s="39">
        <v>1111</v>
      </c>
      <c r="B33" s="39" t="s">
        <v>1586</v>
      </c>
      <c r="C33" s="8">
        <v>45369</v>
      </c>
      <c r="D33" s="39" t="s">
        <v>1587</v>
      </c>
      <c r="E33" s="39" t="s">
        <v>1588</v>
      </c>
      <c r="F33" s="7">
        <v>19000</v>
      </c>
    </row>
    <row r="34" spans="1:6" x14ac:dyDescent="0.45">
      <c r="A34" s="39">
        <v>1111</v>
      </c>
      <c r="B34" s="39" t="s">
        <v>1589</v>
      </c>
      <c r="C34" s="8">
        <v>45375</v>
      </c>
      <c r="D34" s="39" t="s">
        <v>1590</v>
      </c>
      <c r="E34" s="39" t="s">
        <v>1591</v>
      </c>
      <c r="F34" s="7">
        <v>21600</v>
      </c>
    </row>
    <row r="35" spans="1:6" x14ac:dyDescent="0.45">
      <c r="A35" s="39">
        <v>2222</v>
      </c>
      <c r="B35" s="39" t="s">
        <v>1592</v>
      </c>
      <c r="C35" s="8">
        <v>45378</v>
      </c>
      <c r="D35" s="39" t="s">
        <v>1593</v>
      </c>
      <c r="E35" s="39" t="s">
        <v>1594</v>
      </c>
      <c r="F35" s="7">
        <v>17500</v>
      </c>
    </row>
    <row r="36" spans="1:6" x14ac:dyDescent="0.45">
      <c r="A36" s="42" t="s">
        <v>1595</v>
      </c>
      <c r="B36" s="44"/>
      <c r="C36" s="44"/>
      <c r="D36" s="44"/>
      <c r="E36" s="43"/>
      <c r="F36" s="39"/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0791-0641-453F-8CA2-7F1EF89ECA03}">
  <dimension ref="A1:J36"/>
  <sheetViews>
    <sheetView workbookViewId="0"/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808</v>
      </c>
      <c r="B1" s="2" t="s">
        <v>1237</v>
      </c>
      <c r="G1" t="s">
        <v>820</v>
      </c>
      <c r="H1" s="2" t="s">
        <v>1429</v>
      </c>
    </row>
    <row r="2" spans="1:10" x14ac:dyDescent="0.45">
      <c r="A2" s="39" t="s">
        <v>37</v>
      </c>
      <c r="B2" s="39" t="s">
        <v>811</v>
      </c>
      <c r="C2" s="39" t="s">
        <v>812</v>
      </c>
      <c r="D2" s="39" t="s">
        <v>813</v>
      </c>
      <c r="E2" s="39" t="s">
        <v>814</v>
      </c>
      <c r="G2" s="39" t="s">
        <v>37</v>
      </c>
      <c r="H2" s="39" t="s">
        <v>1430</v>
      </c>
      <c r="I2" s="39" t="s">
        <v>1431</v>
      </c>
      <c r="J2" s="38" t="s">
        <v>1241</v>
      </c>
    </row>
    <row r="3" spans="1:10" x14ac:dyDescent="0.45">
      <c r="A3" s="39" t="s">
        <v>1432</v>
      </c>
      <c r="B3" s="39">
        <v>82.6</v>
      </c>
      <c r="C3" s="39">
        <v>85.5</v>
      </c>
      <c r="D3" s="39">
        <v>84.7</v>
      </c>
      <c r="E3" s="19">
        <f>AVERAGE(B3:D3)</f>
        <v>84.266666666666666</v>
      </c>
      <c r="G3" s="39" t="s">
        <v>1433</v>
      </c>
      <c r="H3" s="39">
        <v>24</v>
      </c>
      <c r="I3" s="39">
        <v>399</v>
      </c>
      <c r="J3" s="39"/>
    </row>
    <row r="4" spans="1:10" x14ac:dyDescent="0.45">
      <c r="A4" s="39" t="s">
        <v>1434</v>
      </c>
      <c r="B4" s="39">
        <v>88.5</v>
      </c>
      <c r="C4" s="39">
        <v>78.400000000000006</v>
      </c>
      <c r="D4" s="39">
        <v>80.5</v>
      </c>
      <c r="E4" s="19">
        <f t="shared" ref="E4:E10" si="0">AVERAGE(B4:D4)</f>
        <v>82.466666666666669</v>
      </c>
      <c r="G4" s="39" t="s">
        <v>1435</v>
      </c>
      <c r="H4" s="39">
        <v>28</v>
      </c>
      <c r="I4" s="39">
        <v>451</v>
      </c>
      <c r="J4" s="39"/>
    </row>
    <row r="5" spans="1:10" x14ac:dyDescent="0.45">
      <c r="A5" s="39" t="s">
        <v>1436</v>
      </c>
      <c r="B5" s="39">
        <v>82.6</v>
      </c>
      <c r="C5" s="39">
        <v>90.8</v>
      </c>
      <c r="D5" s="39">
        <v>92.5</v>
      </c>
      <c r="E5" s="19">
        <f t="shared" si="0"/>
        <v>88.633333333333326</v>
      </c>
      <c r="G5" s="39" t="s">
        <v>1437</v>
      </c>
      <c r="H5" s="39">
        <v>31</v>
      </c>
      <c r="I5" s="39">
        <v>394</v>
      </c>
      <c r="J5" s="39"/>
    </row>
    <row r="6" spans="1:10" x14ac:dyDescent="0.45">
      <c r="A6" s="39" t="s">
        <v>1438</v>
      </c>
      <c r="B6" s="39">
        <v>84.5</v>
      </c>
      <c r="C6" s="39">
        <v>85.5</v>
      </c>
      <c r="D6" s="39">
        <v>80.5</v>
      </c>
      <c r="E6" s="19">
        <f t="shared" si="0"/>
        <v>83.5</v>
      </c>
      <c r="G6" s="39" t="s">
        <v>1439</v>
      </c>
      <c r="H6" s="39">
        <v>25</v>
      </c>
      <c r="I6" s="39">
        <v>433</v>
      </c>
      <c r="J6" s="39"/>
    </row>
    <row r="7" spans="1:10" x14ac:dyDescent="0.45">
      <c r="A7" s="39" t="s">
        <v>1440</v>
      </c>
      <c r="B7" s="39">
        <v>82.6</v>
      </c>
      <c r="C7" s="39">
        <v>78.400000000000006</v>
      </c>
      <c r="D7" s="39">
        <v>82.4</v>
      </c>
      <c r="E7" s="19">
        <f t="shared" si="0"/>
        <v>81.13333333333334</v>
      </c>
      <c r="G7" s="39" t="s">
        <v>1441</v>
      </c>
      <c r="H7" s="39">
        <v>29</v>
      </c>
      <c r="I7" s="39">
        <v>418</v>
      </c>
      <c r="J7" s="39"/>
    </row>
    <row r="8" spans="1:10" x14ac:dyDescent="0.45">
      <c r="A8" s="39" t="s">
        <v>1442</v>
      </c>
      <c r="B8" s="39">
        <v>81.900000000000006</v>
      </c>
      <c r="C8" s="39">
        <v>85.5</v>
      </c>
      <c r="D8" s="39">
        <v>84.7</v>
      </c>
      <c r="E8" s="19">
        <f t="shared" si="0"/>
        <v>84.033333333333346</v>
      </c>
      <c r="G8" s="39" t="s">
        <v>1443</v>
      </c>
      <c r="H8" s="39">
        <v>24</v>
      </c>
      <c r="I8" s="39">
        <v>380</v>
      </c>
      <c r="J8" s="39"/>
    </row>
    <row r="9" spans="1:10" x14ac:dyDescent="0.45">
      <c r="A9" s="39" t="s">
        <v>1444</v>
      </c>
      <c r="B9" s="39">
        <v>93.4</v>
      </c>
      <c r="C9" s="39">
        <v>94.2</v>
      </c>
      <c r="D9" s="39">
        <v>92.5</v>
      </c>
      <c r="E9" s="19">
        <f t="shared" si="0"/>
        <v>93.366666666666674</v>
      </c>
      <c r="G9" s="39" t="s">
        <v>1445</v>
      </c>
      <c r="H9" s="39">
        <v>22</v>
      </c>
      <c r="I9" s="39">
        <v>425</v>
      </c>
      <c r="J9" s="39"/>
    </row>
    <row r="10" spans="1:10" x14ac:dyDescent="0.45">
      <c r="A10" s="39" t="s">
        <v>1446</v>
      </c>
      <c r="B10" s="39">
        <v>88.5</v>
      </c>
      <c r="C10" s="39">
        <v>90.8</v>
      </c>
      <c r="D10" s="39">
        <v>93.6</v>
      </c>
      <c r="E10" s="19">
        <f t="shared" si="0"/>
        <v>90.966666666666654</v>
      </c>
      <c r="G10" s="39" t="s">
        <v>1447</v>
      </c>
      <c r="H10" s="39">
        <v>30</v>
      </c>
      <c r="I10" s="39">
        <v>427</v>
      </c>
      <c r="J10" s="39"/>
    </row>
    <row r="11" spans="1:10" x14ac:dyDescent="0.45">
      <c r="A11" s="42" t="s">
        <v>1448</v>
      </c>
      <c r="B11" s="44"/>
      <c r="C11" s="44"/>
      <c r="D11" s="43"/>
      <c r="E11" s="39"/>
      <c r="G11" s="39" t="s">
        <v>1449</v>
      </c>
      <c r="H11" s="39">
        <v>26</v>
      </c>
      <c r="I11" s="39">
        <v>386</v>
      </c>
      <c r="J11" s="39"/>
    </row>
    <row r="13" spans="1:10" x14ac:dyDescent="0.45">
      <c r="A13" t="s">
        <v>33</v>
      </c>
      <c r="B13" s="2" t="s">
        <v>1450</v>
      </c>
      <c r="F13" t="s">
        <v>896</v>
      </c>
      <c r="G13" s="2" t="s">
        <v>1451</v>
      </c>
    </row>
    <row r="14" spans="1:10" x14ac:dyDescent="0.45">
      <c r="A14" s="39" t="s">
        <v>1452</v>
      </c>
      <c r="B14" s="39" t="s">
        <v>1453</v>
      </c>
      <c r="C14" s="39" t="s">
        <v>1454</v>
      </c>
      <c r="D14" s="39" t="s">
        <v>1455</v>
      </c>
      <c r="F14" s="39" t="s">
        <v>1456</v>
      </c>
      <c r="G14" s="39" t="s">
        <v>1457</v>
      </c>
      <c r="H14" s="39" t="s">
        <v>1458</v>
      </c>
      <c r="I14" s="39" t="s">
        <v>1459</v>
      </c>
      <c r="J14" s="38" t="s">
        <v>1103</v>
      </c>
    </row>
    <row r="15" spans="1:10" x14ac:dyDescent="0.45">
      <c r="A15" s="39" t="s">
        <v>1460</v>
      </c>
      <c r="B15" s="39" t="s">
        <v>1461</v>
      </c>
      <c r="C15" s="39" t="s">
        <v>1462</v>
      </c>
      <c r="D15" s="60">
        <v>13000</v>
      </c>
      <c r="F15" s="39" t="s">
        <v>1463</v>
      </c>
      <c r="G15" s="39">
        <v>2020</v>
      </c>
      <c r="H15" s="8" t="s">
        <v>1464</v>
      </c>
      <c r="I15" s="39" t="s">
        <v>1465</v>
      </c>
      <c r="J15" s="39"/>
    </row>
    <row r="16" spans="1:10" x14ac:dyDescent="0.45">
      <c r="A16" s="39" t="s">
        <v>1466</v>
      </c>
      <c r="B16" s="39" t="s">
        <v>1467</v>
      </c>
      <c r="C16" s="39" t="s">
        <v>1468</v>
      </c>
      <c r="D16" s="60">
        <v>11000</v>
      </c>
      <c r="F16" s="39" t="s">
        <v>1469</v>
      </c>
      <c r="G16" s="39">
        <v>2024</v>
      </c>
      <c r="H16" s="8" t="s">
        <v>1470</v>
      </c>
      <c r="I16" s="39" t="s">
        <v>1471</v>
      </c>
      <c r="J16" s="39"/>
    </row>
    <row r="17" spans="1:10" x14ac:dyDescent="0.45">
      <c r="A17" s="39" t="s">
        <v>1472</v>
      </c>
      <c r="B17" s="39" t="s">
        <v>1473</v>
      </c>
      <c r="C17" s="39" t="s">
        <v>1468</v>
      </c>
      <c r="D17" s="60">
        <v>13000</v>
      </c>
      <c r="F17" s="39" t="s">
        <v>1474</v>
      </c>
      <c r="G17" s="39">
        <v>2019</v>
      </c>
      <c r="H17" s="8" t="s">
        <v>1475</v>
      </c>
      <c r="I17" s="39" t="s">
        <v>1476</v>
      </c>
      <c r="J17" s="39"/>
    </row>
    <row r="18" spans="1:10" x14ac:dyDescent="0.45">
      <c r="A18" s="39" t="s">
        <v>1477</v>
      </c>
      <c r="B18" s="39" t="s">
        <v>1461</v>
      </c>
      <c r="C18" s="39" t="s">
        <v>1462</v>
      </c>
      <c r="D18" s="60">
        <v>13000</v>
      </c>
      <c r="F18" s="39" t="s">
        <v>1478</v>
      </c>
      <c r="G18" s="39">
        <v>2022</v>
      </c>
      <c r="H18" s="8" t="s">
        <v>1479</v>
      </c>
      <c r="I18" s="39" t="s">
        <v>1480</v>
      </c>
      <c r="J18" s="39"/>
    </row>
    <row r="19" spans="1:10" x14ac:dyDescent="0.45">
      <c r="A19" s="39" t="s">
        <v>1410</v>
      </c>
      <c r="B19" s="39" t="s">
        <v>1461</v>
      </c>
      <c r="C19" s="39" t="s">
        <v>1462</v>
      </c>
      <c r="D19" s="60">
        <v>11000</v>
      </c>
      <c r="F19" s="39" t="s">
        <v>1481</v>
      </c>
      <c r="G19" s="39">
        <v>2021</v>
      </c>
      <c r="H19" s="8" t="s">
        <v>1482</v>
      </c>
      <c r="I19" s="39" t="s">
        <v>1483</v>
      </c>
      <c r="J19" s="39"/>
    </row>
    <row r="20" spans="1:10" x14ac:dyDescent="0.45">
      <c r="A20" s="39" t="s">
        <v>1484</v>
      </c>
      <c r="B20" s="39" t="s">
        <v>1473</v>
      </c>
      <c r="C20" s="39" t="s">
        <v>1462</v>
      </c>
      <c r="D20" s="60">
        <v>12000</v>
      </c>
      <c r="F20" s="39" t="s">
        <v>1485</v>
      </c>
      <c r="G20" s="39">
        <v>2023</v>
      </c>
      <c r="H20" s="8" t="s">
        <v>1486</v>
      </c>
      <c r="I20" s="39" t="s">
        <v>1487</v>
      </c>
      <c r="J20" s="39"/>
    </row>
    <row r="21" spans="1:10" x14ac:dyDescent="0.45">
      <c r="A21" s="39" t="s">
        <v>1488</v>
      </c>
      <c r="B21" s="39" t="s">
        <v>1467</v>
      </c>
      <c r="C21" s="39" t="s">
        <v>1468</v>
      </c>
      <c r="D21" s="60">
        <v>12000</v>
      </c>
      <c r="F21" s="39" t="s">
        <v>1489</v>
      </c>
      <c r="G21" s="39">
        <v>2021</v>
      </c>
      <c r="H21" s="8" t="s">
        <v>1490</v>
      </c>
      <c r="I21" s="39" t="s">
        <v>1491</v>
      </c>
      <c r="J21" s="39"/>
    </row>
    <row r="22" spans="1:10" x14ac:dyDescent="0.45">
      <c r="F22" s="39" t="s">
        <v>1492</v>
      </c>
      <c r="G22" s="39">
        <v>2022</v>
      </c>
      <c r="H22" s="8" t="s">
        <v>1493</v>
      </c>
      <c r="I22" s="39" t="s">
        <v>1494</v>
      </c>
      <c r="J22" s="39"/>
    </row>
    <row r="23" spans="1:10" x14ac:dyDescent="0.45">
      <c r="A23" s="38" t="s">
        <v>1462</v>
      </c>
      <c r="B23" s="39"/>
      <c r="F23" s="39" t="s">
        <v>1495</v>
      </c>
      <c r="G23" s="39">
        <v>2020</v>
      </c>
      <c r="H23" s="8" t="s">
        <v>1496</v>
      </c>
      <c r="I23" s="39" t="s">
        <v>1497</v>
      </c>
      <c r="J23" s="39"/>
    </row>
    <row r="24" spans="1:10" x14ac:dyDescent="0.45">
      <c r="A24" s="38" t="s">
        <v>1468</v>
      </c>
      <c r="B24" s="39"/>
      <c r="F24" s="39" t="s">
        <v>1498</v>
      </c>
      <c r="G24" s="39">
        <v>2023</v>
      </c>
      <c r="H24" s="8" t="s">
        <v>1499</v>
      </c>
      <c r="I24" s="39" t="s">
        <v>1500</v>
      </c>
      <c r="J24" s="39"/>
    </row>
    <row r="26" spans="1:10" x14ac:dyDescent="0.45">
      <c r="A26" t="s">
        <v>944</v>
      </c>
      <c r="B26" s="2" t="s">
        <v>1501</v>
      </c>
    </row>
    <row r="27" spans="1:10" x14ac:dyDescent="0.45">
      <c r="A27" s="39" t="s">
        <v>1502</v>
      </c>
      <c r="B27" s="39" t="s">
        <v>1503</v>
      </c>
      <c r="C27" s="38" t="s">
        <v>1504</v>
      </c>
      <c r="E27" s="47" t="s">
        <v>1505</v>
      </c>
      <c r="F27" s="47"/>
      <c r="G27" s="47"/>
    </row>
    <row r="28" spans="1:10" x14ac:dyDescent="0.45">
      <c r="A28" s="39" t="s">
        <v>1506</v>
      </c>
      <c r="B28" s="39">
        <v>268</v>
      </c>
      <c r="C28" s="39"/>
      <c r="E28" s="48" t="s">
        <v>1503</v>
      </c>
      <c r="F28" s="49"/>
      <c r="G28" s="39" t="s">
        <v>956</v>
      </c>
    </row>
    <row r="29" spans="1:10" x14ac:dyDescent="0.45">
      <c r="A29" s="39" t="s">
        <v>1507</v>
      </c>
      <c r="B29" s="39">
        <v>135</v>
      </c>
      <c r="C29" s="39"/>
      <c r="E29" s="64">
        <v>0</v>
      </c>
      <c r="F29" s="65">
        <v>100</v>
      </c>
      <c r="G29" s="11">
        <v>0.02</v>
      </c>
    </row>
    <row r="30" spans="1:10" x14ac:dyDescent="0.45">
      <c r="A30" s="39" t="s">
        <v>1508</v>
      </c>
      <c r="B30" s="39">
        <v>422</v>
      </c>
      <c r="C30" s="39"/>
      <c r="E30" s="64">
        <v>100</v>
      </c>
      <c r="F30" s="65">
        <v>200</v>
      </c>
      <c r="G30" s="11">
        <v>0.05</v>
      </c>
    </row>
    <row r="31" spans="1:10" x14ac:dyDescent="0.45">
      <c r="A31" s="39" t="s">
        <v>1509</v>
      </c>
      <c r="B31" s="39">
        <v>92</v>
      </c>
      <c r="C31" s="39"/>
      <c r="E31" s="64">
        <v>200</v>
      </c>
      <c r="F31" s="65">
        <v>300</v>
      </c>
      <c r="G31" s="11">
        <v>0.08</v>
      </c>
    </row>
    <row r="32" spans="1:10" x14ac:dyDescent="0.45">
      <c r="A32" s="39" t="s">
        <v>1510</v>
      </c>
      <c r="B32" s="39">
        <v>371</v>
      </c>
      <c r="C32" s="39"/>
      <c r="E32" s="64">
        <v>300</v>
      </c>
      <c r="F32" s="65">
        <v>400</v>
      </c>
      <c r="G32" s="11">
        <v>0.12</v>
      </c>
    </row>
    <row r="33" spans="1:7" x14ac:dyDescent="0.45">
      <c r="A33" s="39" t="s">
        <v>1511</v>
      </c>
      <c r="B33" s="39">
        <v>293</v>
      </c>
      <c r="C33" s="39"/>
      <c r="E33" s="64">
        <v>400</v>
      </c>
      <c r="F33" s="39"/>
      <c r="G33" s="11">
        <v>0.15</v>
      </c>
    </row>
    <row r="34" spans="1:7" x14ac:dyDescent="0.45">
      <c r="A34" s="39" t="s">
        <v>1512</v>
      </c>
      <c r="B34" s="39">
        <v>409</v>
      </c>
      <c r="C34" s="39"/>
    </row>
    <row r="35" spans="1:7" x14ac:dyDescent="0.45">
      <c r="A35" s="39" t="s">
        <v>1513</v>
      </c>
      <c r="B35" s="39">
        <v>323</v>
      </c>
      <c r="C35" s="39"/>
    </row>
    <row r="36" spans="1:7" x14ac:dyDescent="0.45">
      <c r="A36" s="39" t="s">
        <v>1514</v>
      </c>
      <c r="B36" s="39">
        <v>256</v>
      </c>
      <c r="C36" s="39"/>
    </row>
  </sheetData>
  <mergeCells count="3">
    <mergeCell ref="A11:D11"/>
    <mergeCell ref="E27:G27"/>
    <mergeCell ref="E28:F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3667-4EFA-4E73-9608-7C9CF61BE1B8}">
  <dimension ref="A1:M37"/>
  <sheetViews>
    <sheetView workbookViewId="0"/>
  </sheetViews>
  <sheetFormatPr defaultRowHeight="17" x14ac:dyDescent="0.45"/>
  <cols>
    <col min="3" max="3" width="13.6640625" bestFit="1" customWidth="1"/>
    <col min="5" max="5" width="10.75" bestFit="1" customWidth="1"/>
    <col min="7" max="7" width="8.6640625" customWidth="1"/>
    <col min="8" max="12" width="9.58203125" customWidth="1"/>
  </cols>
  <sheetData>
    <row r="1" spans="1:13" x14ac:dyDescent="0.45">
      <c r="A1" t="s">
        <v>808</v>
      </c>
      <c r="B1" s="2" t="s">
        <v>1325</v>
      </c>
      <c r="G1" t="s">
        <v>820</v>
      </c>
      <c r="H1" s="2" t="s">
        <v>1326</v>
      </c>
    </row>
    <row r="2" spans="1:13" x14ac:dyDescent="0.45">
      <c r="A2" s="39" t="s">
        <v>1188</v>
      </c>
      <c r="B2" s="39" t="s">
        <v>1301</v>
      </c>
      <c r="C2" s="39" t="s">
        <v>1302</v>
      </c>
      <c r="D2" s="39" t="s">
        <v>814</v>
      </c>
      <c r="E2" s="38" t="s">
        <v>1241</v>
      </c>
      <c r="G2" s="39" t="s">
        <v>37</v>
      </c>
      <c r="H2" s="39" t="s">
        <v>1327</v>
      </c>
      <c r="I2" s="39" t="s">
        <v>1328</v>
      </c>
      <c r="J2" s="39" t="s">
        <v>1329</v>
      </c>
      <c r="K2" s="39" t="s">
        <v>1330</v>
      </c>
      <c r="L2" s="39" t="s">
        <v>1331</v>
      </c>
      <c r="M2" s="38" t="s">
        <v>814</v>
      </c>
    </row>
    <row r="3" spans="1:13" x14ac:dyDescent="0.45">
      <c r="A3" s="39" t="s">
        <v>1332</v>
      </c>
      <c r="B3" s="39">
        <v>67</v>
      </c>
      <c r="C3" s="39">
        <v>71</v>
      </c>
      <c r="D3" s="59">
        <f>AVERAGE(B3:C3)</f>
        <v>69</v>
      </c>
      <c r="E3" s="39"/>
      <c r="G3" s="39" t="s">
        <v>1333</v>
      </c>
      <c r="H3" s="39">
        <v>84</v>
      </c>
      <c r="I3" s="39">
        <v>86</v>
      </c>
      <c r="J3" s="39">
        <v>88</v>
      </c>
      <c r="K3" s="39">
        <v>90</v>
      </c>
      <c r="L3" s="39">
        <v>79</v>
      </c>
      <c r="M3" s="39"/>
    </row>
    <row r="4" spans="1:13" x14ac:dyDescent="0.45">
      <c r="A4" s="39" t="s">
        <v>1334</v>
      </c>
      <c r="B4" s="39">
        <v>88</v>
      </c>
      <c r="C4" s="39">
        <v>86</v>
      </c>
      <c r="D4" s="59">
        <f t="shared" ref="D4:D11" si="0">AVERAGE(B4:C4)</f>
        <v>87</v>
      </c>
      <c r="E4" s="39"/>
      <c r="G4" s="39" t="s">
        <v>1335</v>
      </c>
      <c r="H4" s="39">
        <v>91</v>
      </c>
      <c r="I4" s="39">
        <v>90</v>
      </c>
      <c r="J4" s="39">
        <v>95</v>
      </c>
      <c r="K4" s="39">
        <v>94</v>
      </c>
      <c r="L4" s="39">
        <v>92</v>
      </c>
      <c r="M4" s="39"/>
    </row>
    <row r="5" spans="1:13" x14ac:dyDescent="0.45">
      <c r="A5" s="39" t="s">
        <v>1336</v>
      </c>
      <c r="B5" s="39">
        <v>87</v>
      </c>
      <c r="C5" s="39">
        <v>38</v>
      </c>
      <c r="D5" s="59">
        <f t="shared" si="0"/>
        <v>62.5</v>
      </c>
      <c r="E5" s="39"/>
      <c r="G5" s="39" t="s">
        <v>1337</v>
      </c>
      <c r="H5" s="39">
        <v>73</v>
      </c>
      <c r="I5" s="39">
        <v>71</v>
      </c>
      <c r="J5" s="39">
        <v>77</v>
      </c>
      <c r="K5" s="39">
        <v>75</v>
      </c>
      <c r="L5" s="39">
        <v>74</v>
      </c>
      <c r="M5" s="39"/>
    </row>
    <row r="6" spans="1:13" x14ac:dyDescent="0.45">
      <c r="A6" s="39" t="s">
        <v>1338</v>
      </c>
      <c r="B6" s="39">
        <v>92</v>
      </c>
      <c r="C6" s="39">
        <v>95</v>
      </c>
      <c r="D6" s="59">
        <f t="shared" si="0"/>
        <v>93.5</v>
      </c>
      <c r="E6" s="39"/>
      <c r="G6" s="39" t="s">
        <v>1220</v>
      </c>
      <c r="H6" s="39">
        <v>89</v>
      </c>
      <c r="I6" s="39">
        <v>86</v>
      </c>
      <c r="J6" s="39">
        <v>88</v>
      </c>
      <c r="K6" s="39">
        <v>88</v>
      </c>
      <c r="L6" s="39">
        <v>85</v>
      </c>
      <c r="M6" s="39"/>
    </row>
    <row r="7" spans="1:13" x14ac:dyDescent="0.45">
      <c r="A7" s="39" t="s">
        <v>1339</v>
      </c>
      <c r="B7" s="39">
        <v>93</v>
      </c>
      <c r="C7" s="39">
        <v>90</v>
      </c>
      <c r="D7" s="59">
        <f t="shared" si="0"/>
        <v>91.5</v>
      </c>
      <c r="E7" s="39"/>
      <c r="G7" s="39" t="s">
        <v>1340</v>
      </c>
      <c r="H7" s="39">
        <v>93</v>
      </c>
      <c r="I7" s="39">
        <v>91</v>
      </c>
      <c r="J7" s="39">
        <v>94</v>
      </c>
      <c r="K7" s="39">
        <v>96</v>
      </c>
      <c r="L7" s="39">
        <v>97</v>
      </c>
      <c r="M7" s="39"/>
    </row>
    <row r="8" spans="1:13" x14ac:dyDescent="0.45">
      <c r="A8" s="39" t="s">
        <v>1341</v>
      </c>
      <c r="B8" s="39">
        <v>46</v>
      </c>
      <c r="C8" s="39">
        <v>50</v>
      </c>
      <c r="D8" s="59">
        <f t="shared" si="0"/>
        <v>48</v>
      </c>
      <c r="E8" s="39"/>
      <c r="G8" s="39" t="s">
        <v>940</v>
      </c>
      <c r="H8" s="39">
        <v>68</v>
      </c>
      <c r="I8" s="39">
        <v>71</v>
      </c>
      <c r="J8" s="39">
        <v>72</v>
      </c>
      <c r="K8" s="39">
        <v>69</v>
      </c>
      <c r="L8" s="39">
        <v>75</v>
      </c>
      <c r="M8" s="39"/>
    </row>
    <row r="9" spans="1:13" x14ac:dyDescent="0.45">
      <c r="A9" s="39" t="s">
        <v>1342</v>
      </c>
      <c r="B9" s="39">
        <v>87</v>
      </c>
      <c r="C9" s="39">
        <v>90</v>
      </c>
      <c r="D9" s="59">
        <f t="shared" si="0"/>
        <v>88.5</v>
      </c>
      <c r="E9" s="39"/>
      <c r="G9" s="39" t="s">
        <v>1343</v>
      </c>
      <c r="H9" s="39">
        <v>88</v>
      </c>
      <c r="I9" s="39">
        <v>90</v>
      </c>
      <c r="J9" s="39">
        <v>91</v>
      </c>
      <c r="K9" s="39">
        <v>87</v>
      </c>
      <c r="L9" s="39">
        <v>88</v>
      </c>
      <c r="M9" s="39"/>
    </row>
    <row r="10" spans="1:13" x14ac:dyDescent="0.45">
      <c r="A10" s="39" t="s">
        <v>1344</v>
      </c>
      <c r="B10" s="39">
        <v>55</v>
      </c>
      <c r="C10" s="39">
        <v>63</v>
      </c>
      <c r="D10" s="59">
        <f t="shared" si="0"/>
        <v>59</v>
      </c>
      <c r="E10" s="39"/>
      <c r="G10" s="39" t="s">
        <v>1345</v>
      </c>
      <c r="H10" s="39">
        <v>94</v>
      </c>
      <c r="I10" s="39">
        <v>93</v>
      </c>
      <c r="J10" s="39">
        <v>91</v>
      </c>
      <c r="K10" s="39">
        <v>90</v>
      </c>
      <c r="L10" s="39">
        <v>92</v>
      </c>
      <c r="M10" s="39"/>
    </row>
    <row r="11" spans="1:13" x14ac:dyDescent="0.45">
      <c r="A11" s="39" t="s">
        <v>1346</v>
      </c>
      <c r="B11" s="39">
        <v>92</v>
      </c>
      <c r="C11" s="39">
        <v>89</v>
      </c>
      <c r="D11" s="59">
        <f t="shared" si="0"/>
        <v>90.5</v>
      </c>
      <c r="E11" s="39"/>
      <c r="G11" s="39" t="s">
        <v>1347</v>
      </c>
      <c r="H11" s="39">
        <v>87</v>
      </c>
      <c r="I11" s="39">
        <v>92</v>
      </c>
      <c r="J11" s="39">
        <v>90</v>
      </c>
      <c r="K11" s="39">
        <v>91</v>
      </c>
      <c r="L11" s="39">
        <v>93</v>
      </c>
      <c r="M11" s="39"/>
    </row>
    <row r="13" spans="1:13" x14ac:dyDescent="0.45">
      <c r="A13" t="s">
        <v>33</v>
      </c>
      <c r="B13" s="2" t="s">
        <v>1348</v>
      </c>
      <c r="D13" s="37" t="s">
        <v>1349</v>
      </c>
      <c r="E13" s="4">
        <v>45754</v>
      </c>
      <c r="G13" t="s">
        <v>896</v>
      </c>
      <c r="H13" s="2" t="s">
        <v>1350</v>
      </c>
      <c r="J13" s="3" t="s">
        <v>1004</v>
      </c>
    </row>
    <row r="14" spans="1:13" x14ac:dyDescent="0.45">
      <c r="A14" s="39" t="s">
        <v>863</v>
      </c>
      <c r="B14" s="39" t="s">
        <v>841</v>
      </c>
      <c r="C14" s="39" t="s">
        <v>201</v>
      </c>
      <c r="D14" s="39" t="s">
        <v>1351</v>
      </c>
      <c r="E14" s="38" t="s">
        <v>1352</v>
      </c>
      <c r="G14" s="39" t="s">
        <v>1353</v>
      </c>
      <c r="H14" s="39" t="s">
        <v>1044</v>
      </c>
      <c r="I14" s="39" t="s">
        <v>1354</v>
      </c>
      <c r="J14" s="39" t="s">
        <v>985</v>
      </c>
    </row>
    <row r="15" spans="1:13" x14ac:dyDescent="0.45">
      <c r="A15" s="39" t="s">
        <v>1355</v>
      </c>
      <c r="B15" s="39" t="s">
        <v>1356</v>
      </c>
      <c r="C15" s="39" t="s">
        <v>1357</v>
      </c>
      <c r="D15" s="39" t="s">
        <v>1358</v>
      </c>
      <c r="E15" s="39"/>
      <c r="G15" s="39" t="s">
        <v>1359</v>
      </c>
      <c r="H15" s="39" t="s">
        <v>1360</v>
      </c>
      <c r="I15" s="60">
        <v>12</v>
      </c>
      <c r="J15" s="7">
        <v>149000</v>
      </c>
    </row>
    <row r="16" spans="1:13" x14ac:dyDescent="0.45">
      <c r="A16" s="39" t="s">
        <v>1361</v>
      </c>
      <c r="B16" s="39" t="s">
        <v>1362</v>
      </c>
      <c r="C16" s="39" t="s">
        <v>1357</v>
      </c>
      <c r="D16" s="39" t="s">
        <v>213</v>
      </c>
      <c r="E16" s="39"/>
      <c r="G16" s="39" t="s">
        <v>1363</v>
      </c>
      <c r="H16" s="39" t="s">
        <v>1364</v>
      </c>
      <c r="I16" s="60">
        <v>15</v>
      </c>
      <c r="J16" s="7">
        <v>96100</v>
      </c>
    </row>
    <row r="17" spans="1:10" x14ac:dyDescent="0.45">
      <c r="A17" s="39" t="s">
        <v>1365</v>
      </c>
      <c r="B17" s="39" t="s">
        <v>1366</v>
      </c>
      <c r="C17" s="39" t="s">
        <v>842</v>
      </c>
      <c r="D17" s="39" t="s">
        <v>1367</v>
      </c>
      <c r="E17" s="39"/>
      <c r="G17" s="39" t="s">
        <v>1359</v>
      </c>
      <c r="H17" s="39" t="s">
        <v>1368</v>
      </c>
      <c r="I17" s="60">
        <v>10</v>
      </c>
      <c r="J17" s="7">
        <v>136200</v>
      </c>
    </row>
    <row r="18" spans="1:10" x14ac:dyDescent="0.45">
      <c r="A18" s="39" t="s">
        <v>1369</v>
      </c>
      <c r="B18" s="39" t="s">
        <v>1055</v>
      </c>
      <c r="C18" s="39" t="s">
        <v>842</v>
      </c>
      <c r="D18" s="39" t="s">
        <v>825</v>
      </c>
      <c r="E18" s="39"/>
      <c r="G18" s="39" t="s">
        <v>1363</v>
      </c>
      <c r="H18" s="39" t="s">
        <v>1370</v>
      </c>
      <c r="I18" s="60">
        <v>13</v>
      </c>
      <c r="J18" s="7">
        <v>152000</v>
      </c>
    </row>
    <row r="19" spans="1:10" x14ac:dyDescent="0.45">
      <c r="A19" s="39" t="s">
        <v>1371</v>
      </c>
      <c r="B19" s="39" t="s">
        <v>1372</v>
      </c>
      <c r="C19" s="39" t="s">
        <v>843</v>
      </c>
      <c r="D19" s="39" t="s">
        <v>1367</v>
      </c>
      <c r="E19" s="39"/>
      <c r="G19" s="39" t="s">
        <v>1373</v>
      </c>
      <c r="H19" s="39" t="s">
        <v>1374</v>
      </c>
      <c r="I19" s="60">
        <v>14</v>
      </c>
      <c r="J19" s="7">
        <v>84300</v>
      </c>
    </row>
    <row r="20" spans="1:10" x14ac:dyDescent="0.45">
      <c r="A20" s="39" t="s">
        <v>1375</v>
      </c>
      <c r="B20" s="39" t="s">
        <v>1376</v>
      </c>
      <c r="C20" s="39" t="s">
        <v>843</v>
      </c>
      <c r="D20" s="39" t="s">
        <v>213</v>
      </c>
      <c r="E20" s="39"/>
      <c r="G20" s="39" t="s">
        <v>1373</v>
      </c>
      <c r="H20" s="39" t="s">
        <v>1377</v>
      </c>
      <c r="I20" s="60">
        <v>12</v>
      </c>
      <c r="J20" s="7">
        <v>124000</v>
      </c>
    </row>
    <row r="21" spans="1:10" x14ac:dyDescent="0.45">
      <c r="A21" s="39" t="s">
        <v>1378</v>
      </c>
      <c r="B21" s="39" t="s">
        <v>1379</v>
      </c>
      <c r="C21" s="39" t="s">
        <v>843</v>
      </c>
      <c r="D21" s="39" t="s">
        <v>825</v>
      </c>
      <c r="E21" s="39"/>
      <c r="G21" s="39" t="s">
        <v>1363</v>
      </c>
      <c r="H21" s="39" t="s">
        <v>1380</v>
      </c>
      <c r="I21" s="60">
        <v>16</v>
      </c>
      <c r="J21" s="7">
        <v>112500</v>
      </c>
    </row>
    <row r="22" spans="1:10" x14ac:dyDescent="0.45">
      <c r="A22" s="39" t="s">
        <v>1381</v>
      </c>
      <c r="B22" s="39" t="s">
        <v>1382</v>
      </c>
      <c r="C22" s="39" t="s">
        <v>844</v>
      </c>
      <c r="D22" s="39" t="s">
        <v>1358</v>
      </c>
      <c r="E22" s="39"/>
      <c r="G22" s="39" t="s">
        <v>1363</v>
      </c>
      <c r="H22" s="39" t="s">
        <v>1383</v>
      </c>
      <c r="I22" s="60">
        <v>15</v>
      </c>
      <c r="J22" s="7">
        <v>81300</v>
      </c>
    </row>
    <row r="23" spans="1:10" x14ac:dyDescent="0.45">
      <c r="A23" s="39" t="s">
        <v>1384</v>
      </c>
      <c r="B23" s="39" t="s">
        <v>1385</v>
      </c>
      <c r="C23" s="39" t="s">
        <v>844</v>
      </c>
      <c r="D23" s="39" t="s">
        <v>213</v>
      </c>
      <c r="E23" s="39"/>
      <c r="G23" s="39" t="s">
        <v>1373</v>
      </c>
      <c r="H23" s="39" t="s">
        <v>1386</v>
      </c>
      <c r="I23" s="60">
        <v>12</v>
      </c>
      <c r="J23" s="7">
        <v>57900</v>
      </c>
    </row>
    <row r="24" spans="1:10" x14ac:dyDescent="0.45">
      <c r="A24" s="39" t="s">
        <v>1387</v>
      </c>
      <c r="B24" s="39" t="s">
        <v>1234</v>
      </c>
      <c r="C24" s="39" t="s">
        <v>844</v>
      </c>
      <c r="D24" s="39" t="s">
        <v>825</v>
      </c>
      <c r="E24" s="39"/>
      <c r="G24" s="39" t="s">
        <v>1359</v>
      </c>
      <c r="H24" s="39" t="s">
        <v>1388</v>
      </c>
      <c r="I24" s="60">
        <v>14</v>
      </c>
      <c r="J24" s="7">
        <v>168200</v>
      </c>
    </row>
    <row r="26" spans="1:10" x14ac:dyDescent="0.45">
      <c r="A26" t="s">
        <v>944</v>
      </c>
      <c r="B26" s="2" t="s">
        <v>1389</v>
      </c>
      <c r="G26" s="39"/>
      <c r="H26" s="42" t="s">
        <v>1390</v>
      </c>
      <c r="I26" s="44"/>
      <c r="J26" s="43"/>
    </row>
    <row r="27" spans="1:10" x14ac:dyDescent="0.45">
      <c r="A27" s="39" t="s">
        <v>1391</v>
      </c>
      <c r="B27" s="39" t="s">
        <v>1392</v>
      </c>
      <c r="C27" s="39" t="s">
        <v>1393</v>
      </c>
      <c r="D27" s="39" t="s">
        <v>1394</v>
      </c>
      <c r="E27" s="38" t="s">
        <v>1209</v>
      </c>
      <c r="G27" s="39"/>
      <c r="H27" s="61"/>
      <c r="I27" s="62"/>
      <c r="J27" s="63"/>
    </row>
    <row r="28" spans="1:10" x14ac:dyDescent="0.45">
      <c r="A28" s="39" t="s">
        <v>1395</v>
      </c>
      <c r="B28" s="39" t="s">
        <v>1182</v>
      </c>
      <c r="C28" s="39" t="s">
        <v>1396</v>
      </c>
      <c r="D28" s="39" t="s">
        <v>1397</v>
      </c>
      <c r="E28" s="39"/>
    </row>
    <row r="29" spans="1:10" x14ac:dyDescent="0.45">
      <c r="A29" s="39" t="s">
        <v>1398</v>
      </c>
      <c r="B29" s="39" t="s">
        <v>1399</v>
      </c>
      <c r="C29" s="39" t="s">
        <v>1400</v>
      </c>
      <c r="D29" s="39" t="s">
        <v>1401</v>
      </c>
      <c r="E29" s="39"/>
    </row>
    <row r="30" spans="1:10" x14ac:dyDescent="0.45">
      <c r="A30" s="39" t="s">
        <v>1402</v>
      </c>
      <c r="B30" s="39" t="s">
        <v>1403</v>
      </c>
      <c r="C30" s="39" t="s">
        <v>1404</v>
      </c>
      <c r="D30" s="39" t="s">
        <v>1405</v>
      </c>
      <c r="E30" s="39"/>
    </row>
    <row r="31" spans="1:10" x14ac:dyDescent="0.45">
      <c r="A31" s="39" t="s">
        <v>1406</v>
      </c>
      <c r="B31" s="39" t="s">
        <v>1407</v>
      </c>
      <c r="C31" s="39" t="s">
        <v>1408</v>
      </c>
      <c r="D31" s="39" t="s">
        <v>1409</v>
      </c>
      <c r="E31" s="39"/>
    </row>
    <row r="32" spans="1:10" x14ac:dyDescent="0.45">
      <c r="A32" s="39" t="s">
        <v>1410</v>
      </c>
      <c r="B32" s="39" t="s">
        <v>1411</v>
      </c>
      <c r="C32" s="39" t="s">
        <v>1412</v>
      </c>
      <c r="D32" s="39" t="s">
        <v>1413</v>
      </c>
      <c r="E32" s="39"/>
    </row>
    <row r="33" spans="1:5" x14ac:dyDescent="0.45">
      <c r="A33" s="39" t="s">
        <v>1414</v>
      </c>
      <c r="B33" s="39" t="s">
        <v>1415</v>
      </c>
      <c r="C33" s="39" t="s">
        <v>1416</v>
      </c>
      <c r="D33" s="39" t="s">
        <v>1401</v>
      </c>
      <c r="E33" s="39"/>
    </row>
    <row r="34" spans="1:5" x14ac:dyDescent="0.45">
      <c r="A34" s="39" t="s">
        <v>1417</v>
      </c>
      <c r="B34" s="39" t="s">
        <v>1418</v>
      </c>
      <c r="C34" s="39" t="s">
        <v>1419</v>
      </c>
      <c r="D34" s="39" t="s">
        <v>1397</v>
      </c>
      <c r="E34" s="39"/>
    </row>
    <row r="35" spans="1:5" x14ac:dyDescent="0.45">
      <c r="A35" s="39" t="s">
        <v>1420</v>
      </c>
      <c r="B35" s="39" t="s">
        <v>1421</v>
      </c>
      <c r="C35" s="39" t="s">
        <v>1422</v>
      </c>
      <c r="D35" s="39" t="s">
        <v>1413</v>
      </c>
      <c r="E35" s="39"/>
    </row>
    <row r="36" spans="1:5" x14ac:dyDescent="0.45">
      <c r="A36" s="39" t="s">
        <v>1423</v>
      </c>
      <c r="B36" s="39" t="s">
        <v>1424</v>
      </c>
      <c r="C36" s="39" t="s">
        <v>1425</v>
      </c>
      <c r="D36" s="39" t="s">
        <v>1397</v>
      </c>
      <c r="E36" s="39"/>
    </row>
    <row r="37" spans="1:5" x14ac:dyDescent="0.45">
      <c r="A37" s="39" t="s">
        <v>1426</v>
      </c>
      <c r="B37" s="39" t="s">
        <v>1427</v>
      </c>
      <c r="C37" s="39" t="s">
        <v>1428</v>
      </c>
      <c r="D37" s="39" t="s">
        <v>1409</v>
      </c>
      <c r="E37" s="39"/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DE5D-E2FF-4253-8B24-D47AB10A9781}">
  <sheetPr codeName="Sheet4"/>
  <dimension ref="A1:K37"/>
  <sheetViews>
    <sheetView workbookViewId="0"/>
  </sheetViews>
  <sheetFormatPr defaultRowHeight="17" x14ac:dyDescent="0.45"/>
  <cols>
    <col min="4" max="4" width="11.6640625" bestFit="1" customWidth="1"/>
    <col min="5" max="5" width="9.08203125" bestFit="1" customWidth="1"/>
    <col min="7" max="8" width="10.4140625" customWidth="1"/>
  </cols>
  <sheetData>
    <row r="1" spans="1:11" x14ac:dyDescent="0.45">
      <c r="A1" t="s">
        <v>808</v>
      </c>
      <c r="B1" s="2" t="s">
        <v>1236</v>
      </c>
      <c r="C1" s="2"/>
      <c r="G1" t="s">
        <v>820</v>
      </c>
      <c r="H1" s="2" t="s">
        <v>1237</v>
      </c>
    </row>
    <row r="2" spans="1:11" x14ac:dyDescent="0.45">
      <c r="A2" s="39" t="s">
        <v>1238</v>
      </c>
      <c r="B2" s="39" t="s">
        <v>1239</v>
      </c>
      <c r="C2" s="39" t="s">
        <v>1045</v>
      </c>
      <c r="D2" s="39" t="s">
        <v>1240</v>
      </c>
      <c r="E2" s="38" t="s">
        <v>1241</v>
      </c>
      <c r="G2" s="39" t="s">
        <v>1242</v>
      </c>
      <c r="H2" s="39" t="s">
        <v>1243</v>
      </c>
      <c r="I2" s="39" t="s">
        <v>1244</v>
      </c>
      <c r="J2" s="39" t="s">
        <v>1245</v>
      </c>
      <c r="K2" s="39" t="s">
        <v>1246</v>
      </c>
    </row>
    <row r="3" spans="1:11" x14ac:dyDescent="0.45">
      <c r="A3" s="39" t="s">
        <v>1247</v>
      </c>
      <c r="B3" s="7">
        <v>36500</v>
      </c>
      <c r="C3" s="7">
        <v>967</v>
      </c>
      <c r="D3" s="7">
        <f>B3*C3</f>
        <v>35295500</v>
      </c>
      <c r="E3" s="39"/>
      <c r="G3" s="39" t="s">
        <v>1248</v>
      </c>
      <c r="H3" s="39" t="s">
        <v>1249</v>
      </c>
      <c r="I3" s="39">
        <v>79</v>
      </c>
      <c r="J3" s="39">
        <v>89</v>
      </c>
      <c r="K3" s="39">
        <v>8</v>
      </c>
    </row>
    <row r="4" spans="1:11" x14ac:dyDescent="0.45">
      <c r="A4" s="39" t="s">
        <v>1250</v>
      </c>
      <c r="B4" s="7">
        <v>42000</v>
      </c>
      <c r="C4" s="7">
        <v>855</v>
      </c>
      <c r="D4" s="7">
        <f t="shared" ref="D4:D11" si="0">B4*C4</f>
        <v>35910000</v>
      </c>
      <c r="E4" s="39"/>
      <c r="G4" s="39" t="s">
        <v>1251</v>
      </c>
      <c r="H4" s="39" t="s">
        <v>1252</v>
      </c>
      <c r="I4" s="39">
        <v>82</v>
      </c>
      <c r="J4" s="39">
        <v>78</v>
      </c>
      <c r="K4" s="39">
        <v>9</v>
      </c>
    </row>
    <row r="5" spans="1:11" x14ac:dyDescent="0.45">
      <c r="A5" s="39" t="s">
        <v>1253</v>
      </c>
      <c r="B5" s="7">
        <v>38800</v>
      </c>
      <c r="C5" s="7">
        <v>1211</v>
      </c>
      <c r="D5" s="7">
        <f t="shared" si="0"/>
        <v>46986800</v>
      </c>
      <c r="E5" s="39"/>
      <c r="G5" s="39" t="s">
        <v>1254</v>
      </c>
      <c r="H5" s="39" t="s">
        <v>1255</v>
      </c>
      <c r="I5" s="39">
        <v>94</v>
      </c>
      <c r="J5" s="39">
        <v>95</v>
      </c>
      <c r="K5" s="39">
        <v>10</v>
      </c>
    </row>
    <row r="6" spans="1:11" x14ac:dyDescent="0.45">
      <c r="A6" s="39" t="s">
        <v>1256</v>
      </c>
      <c r="B6" s="7">
        <v>32600</v>
      </c>
      <c r="C6" s="7">
        <v>759</v>
      </c>
      <c r="D6" s="7">
        <f t="shared" si="0"/>
        <v>24743400</v>
      </c>
      <c r="E6" s="39"/>
      <c r="G6" s="39" t="s">
        <v>1257</v>
      </c>
      <c r="H6" s="39" t="s">
        <v>1252</v>
      </c>
      <c r="I6" s="39">
        <v>93</v>
      </c>
      <c r="J6" s="39">
        <v>92</v>
      </c>
      <c r="K6" s="39">
        <v>10</v>
      </c>
    </row>
    <row r="7" spans="1:11" x14ac:dyDescent="0.45">
      <c r="A7" s="39" t="s">
        <v>1258</v>
      </c>
      <c r="B7" s="7">
        <v>41500</v>
      </c>
      <c r="C7" s="7">
        <v>1036</v>
      </c>
      <c r="D7" s="7">
        <f t="shared" si="0"/>
        <v>42994000</v>
      </c>
      <c r="E7" s="39"/>
      <c r="G7" s="39" t="s">
        <v>1259</v>
      </c>
      <c r="H7" s="39" t="s">
        <v>1249</v>
      </c>
      <c r="I7" s="39">
        <v>85</v>
      </c>
      <c r="J7" s="39">
        <v>88</v>
      </c>
      <c r="K7" s="39">
        <v>9</v>
      </c>
    </row>
    <row r="8" spans="1:11" x14ac:dyDescent="0.45">
      <c r="A8" s="39" t="s">
        <v>1260</v>
      </c>
      <c r="B8" s="7">
        <v>40000</v>
      </c>
      <c r="C8" s="7">
        <v>875</v>
      </c>
      <c r="D8" s="7">
        <f t="shared" si="0"/>
        <v>35000000</v>
      </c>
      <c r="E8" s="39"/>
      <c r="G8" s="39" t="s">
        <v>1261</v>
      </c>
      <c r="H8" s="39" t="s">
        <v>1255</v>
      </c>
      <c r="I8" s="39">
        <v>67</v>
      </c>
      <c r="J8" s="39">
        <v>62</v>
      </c>
      <c r="K8" s="39">
        <v>7</v>
      </c>
    </row>
    <row r="9" spans="1:11" x14ac:dyDescent="0.45">
      <c r="A9" s="39" t="s">
        <v>1262</v>
      </c>
      <c r="B9" s="7">
        <v>39000</v>
      </c>
      <c r="C9" s="7">
        <v>1365</v>
      </c>
      <c r="D9" s="7">
        <f t="shared" si="0"/>
        <v>53235000</v>
      </c>
      <c r="E9" s="39"/>
      <c r="G9" s="39" t="s">
        <v>1263</v>
      </c>
      <c r="H9" s="39" t="s">
        <v>1252</v>
      </c>
      <c r="I9" s="39">
        <v>76</v>
      </c>
      <c r="J9" s="39">
        <v>74</v>
      </c>
      <c r="K9" s="39">
        <v>8</v>
      </c>
    </row>
    <row r="10" spans="1:11" x14ac:dyDescent="0.45">
      <c r="A10" s="39" t="s">
        <v>1264</v>
      </c>
      <c r="B10" s="7">
        <v>34500</v>
      </c>
      <c r="C10" s="7">
        <v>684</v>
      </c>
      <c r="D10" s="7">
        <f t="shared" si="0"/>
        <v>23598000</v>
      </c>
      <c r="E10" s="39"/>
      <c r="G10" s="39" t="s">
        <v>1265</v>
      </c>
      <c r="H10" s="39" t="s">
        <v>1249</v>
      </c>
      <c r="I10" s="39">
        <v>91</v>
      </c>
      <c r="J10" s="39">
        <v>93</v>
      </c>
      <c r="K10" s="39">
        <v>10</v>
      </c>
    </row>
    <row r="11" spans="1:11" x14ac:dyDescent="0.45">
      <c r="A11" s="39" t="s">
        <v>1266</v>
      </c>
      <c r="B11" s="7">
        <v>37600</v>
      </c>
      <c r="C11" s="7">
        <v>799</v>
      </c>
      <c r="D11" s="7">
        <f t="shared" si="0"/>
        <v>30042400</v>
      </c>
      <c r="E11" s="39"/>
      <c r="G11" s="39" t="s">
        <v>1267</v>
      </c>
      <c r="H11" s="39" t="s">
        <v>1255</v>
      </c>
      <c r="I11" s="39">
        <v>98</v>
      </c>
      <c r="J11" s="39">
        <v>97</v>
      </c>
      <c r="K11" s="39">
        <v>10</v>
      </c>
    </row>
    <row r="13" spans="1:11" x14ac:dyDescent="0.45">
      <c r="A13" t="s">
        <v>33</v>
      </c>
      <c r="B13" s="2" t="s">
        <v>1268</v>
      </c>
      <c r="G13" s="39"/>
      <c r="H13" s="42" t="s">
        <v>1269</v>
      </c>
      <c r="I13" s="44"/>
      <c r="J13" s="44"/>
      <c r="K13" s="43"/>
    </row>
    <row r="14" spans="1:11" x14ac:dyDescent="0.45">
      <c r="A14" s="39" t="s">
        <v>1044</v>
      </c>
      <c r="B14" s="39" t="s">
        <v>1270</v>
      </c>
      <c r="C14" s="39" t="s">
        <v>1238</v>
      </c>
      <c r="D14" s="39" t="s">
        <v>1045</v>
      </c>
      <c r="E14" s="38" t="s">
        <v>1240</v>
      </c>
      <c r="G14" s="39"/>
      <c r="H14" s="45"/>
      <c r="I14" s="45"/>
      <c r="J14" s="45"/>
      <c r="K14" s="45"/>
    </row>
    <row r="15" spans="1:11" x14ac:dyDescent="0.45">
      <c r="A15" s="39" t="s">
        <v>1271</v>
      </c>
      <c r="B15" s="39" t="s">
        <v>1272</v>
      </c>
      <c r="C15" s="39" t="s">
        <v>1273</v>
      </c>
      <c r="D15" s="39">
        <v>18</v>
      </c>
      <c r="E15" s="7"/>
    </row>
    <row r="16" spans="1:11" x14ac:dyDescent="0.45">
      <c r="A16" s="39" t="s">
        <v>1274</v>
      </c>
      <c r="B16" s="39" t="s">
        <v>1275</v>
      </c>
      <c r="C16" s="39" t="s">
        <v>1276</v>
      </c>
      <c r="D16" s="39">
        <v>16</v>
      </c>
      <c r="E16" s="7"/>
    </row>
    <row r="17" spans="1:11" x14ac:dyDescent="0.45">
      <c r="A17" s="39" t="s">
        <v>1274</v>
      </c>
      <c r="B17" s="39" t="s">
        <v>1277</v>
      </c>
      <c r="C17" s="39" t="s">
        <v>1278</v>
      </c>
      <c r="D17" s="39">
        <v>21</v>
      </c>
      <c r="E17" s="7"/>
    </row>
    <row r="18" spans="1:11" x14ac:dyDescent="0.45">
      <c r="A18" s="39" t="s">
        <v>1271</v>
      </c>
      <c r="B18" s="39" t="s">
        <v>1279</v>
      </c>
      <c r="C18" s="39" t="s">
        <v>1280</v>
      </c>
      <c r="D18" s="39">
        <v>26</v>
      </c>
      <c r="E18" s="7"/>
    </row>
    <row r="19" spans="1:11" x14ac:dyDescent="0.45">
      <c r="A19" s="39" t="s">
        <v>1271</v>
      </c>
      <c r="B19" s="39" t="s">
        <v>1281</v>
      </c>
      <c r="C19" s="39" t="s">
        <v>1282</v>
      </c>
      <c r="D19" s="39">
        <v>19</v>
      </c>
      <c r="E19" s="7"/>
    </row>
    <row r="20" spans="1:11" x14ac:dyDescent="0.45">
      <c r="A20" s="39" t="s">
        <v>1274</v>
      </c>
      <c r="B20" s="39" t="s">
        <v>1283</v>
      </c>
      <c r="C20" s="39" t="s">
        <v>1284</v>
      </c>
      <c r="D20" s="39">
        <v>15</v>
      </c>
      <c r="E20" s="7"/>
    </row>
    <row r="21" spans="1:11" x14ac:dyDescent="0.45">
      <c r="A21" s="39" t="s">
        <v>1274</v>
      </c>
      <c r="B21" s="39" t="s">
        <v>1285</v>
      </c>
      <c r="C21" s="39" t="s">
        <v>1286</v>
      </c>
      <c r="D21" s="39">
        <v>20</v>
      </c>
      <c r="E21" s="7"/>
      <c r="G21" t="s">
        <v>1287</v>
      </c>
    </row>
    <row r="22" spans="1:11" x14ac:dyDescent="0.45">
      <c r="A22" s="39" t="s">
        <v>1271</v>
      </c>
      <c r="B22" s="39" t="s">
        <v>1288</v>
      </c>
      <c r="C22" s="39" t="s">
        <v>1289</v>
      </c>
      <c r="D22" s="39">
        <v>16</v>
      </c>
      <c r="E22" s="7"/>
      <c r="G22" s="39" t="s">
        <v>1290</v>
      </c>
      <c r="H22" s="39" t="s">
        <v>1291</v>
      </c>
      <c r="I22" s="39" t="s">
        <v>1292</v>
      </c>
      <c r="J22" s="39" t="s">
        <v>1293</v>
      </c>
      <c r="K22" s="39" t="s">
        <v>1294</v>
      </c>
    </row>
    <row r="23" spans="1:11" x14ac:dyDescent="0.45">
      <c r="A23" s="39" t="s">
        <v>1274</v>
      </c>
      <c r="B23" s="39" t="s">
        <v>1295</v>
      </c>
      <c r="C23" s="39" t="s">
        <v>1296</v>
      </c>
      <c r="D23" s="39">
        <v>22</v>
      </c>
      <c r="E23" s="7"/>
      <c r="G23" s="39" t="s">
        <v>902</v>
      </c>
      <c r="H23" s="7">
        <v>25000</v>
      </c>
      <c r="I23" s="7">
        <v>24000</v>
      </c>
      <c r="J23" s="7">
        <v>28000</v>
      </c>
      <c r="K23" s="7">
        <v>32000</v>
      </c>
    </row>
    <row r="24" spans="1:11" x14ac:dyDescent="0.45">
      <c r="A24" s="39" t="s">
        <v>1271</v>
      </c>
      <c r="B24" s="39" t="s">
        <v>1297</v>
      </c>
      <c r="C24" s="39" t="s">
        <v>1298</v>
      </c>
      <c r="D24" s="39">
        <v>17</v>
      </c>
      <c r="E24" s="7"/>
      <c r="G24" s="39" t="s">
        <v>1239</v>
      </c>
      <c r="H24" s="7">
        <v>27000</v>
      </c>
      <c r="I24" s="7">
        <v>28000</v>
      </c>
      <c r="J24" s="7">
        <v>30000</v>
      </c>
      <c r="K24" s="7">
        <v>34000</v>
      </c>
    </row>
    <row r="26" spans="1:11" x14ac:dyDescent="0.45">
      <c r="A26" t="s">
        <v>896</v>
      </c>
      <c r="B26" s="2" t="s">
        <v>1299</v>
      </c>
      <c r="G26" t="s">
        <v>944</v>
      </c>
      <c r="H26" s="2" t="s">
        <v>1300</v>
      </c>
    </row>
    <row r="27" spans="1:11" x14ac:dyDescent="0.45">
      <c r="A27" s="39" t="s">
        <v>37</v>
      </c>
      <c r="B27" s="39" t="s">
        <v>1301</v>
      </c>
      <c r="C27" s="39" t="s">
        <v>1302</v>
      </c>
      <c r="D27" s="39" t="s">
        <v>1303</v>
      </c>
      <c r="E27" s="39" t="s">
        <v>809</v>
      </c>
      <c r="G27" s="39" t="s">
        <v>37</v>
      </c>
      <c r="H27" s="39" t="s">
        <v>1209</v>
      </c>
      <c r="I27" s="39" t="s">
        <v>1304</v>
      </c>
      <c r="J27" s="39" t="s">
        <v>1305</v>
      </c>
      <c r="K27" s="38" t="s">
        <v>1306</v>
      </c>
    </row>
    <row r="28" spans="1:11" x14ac:dyDescent="0.45">
      <c r="A28" s="39" t="s">
        <v>1307</v>
      </c>
      <c r="B28" s="39">
        <v>84</v>
      </c>
      <c r="C28" s="39">
        <v>86</v>
      </c>
      <c r="D28" s="39">
        <v>88</v>
      </c>
      <c r="E28" s="39">
        <f>SUM(B28:D28)</f>
        <v>258</v>
      </c>
      <c r="G28" s="39" t="s">
        <v>1308</v>
      </c>
      <c r="H28" s="39" t="s">
        <v>1213</v>
      </c>
      <c r="I28" s="39">
        <v>1.76</v>
      </c>
      <c r="J28" s="39">
        <v>67</v>
      </c>
      <c r="K28" s="39"/>
    </row>
    <row r="29" spans="1:11" x14ac:dyDescent="0.45">
      <c r="A29" s="39" t="s">
        <v>1309</v>
      </c>
      <c r="B29" s="39">
        <v>96</v>
      </c>
      <c r="C29" s="39">
        <v>92</v>
      </c>
      <c r="D29" s="39">
        <v>94</v>
      </c>
      <c r="E29" s="39">
        <f t="shared" ref="E29:E34" si="1">SUM(B29:D29)</f>
        <v>282</v>
      </c>
      <c r="G29" s="39" t="s">
        <v>1310</v>
      </c>
      <c r="H29" s="39" t="s">
        <v>1216</v>
      </c>
      <c r="I29" s="39">
        <v>1.63</v>
      </c>
      <c r="J29" s="39">
        <v>60</v>
      </c>
      <c r="K29" s="39"/>
    </row>
    <row r="30" spans="1:11" x14ac:dyDescent="0.45">
      <c r="A30" s="39" t="s">
        <v>1311</v>
      </c>
      <c r="B30" s="39">
        <v>85</v>
      </c>
      <c r="C30" s="39">
        <v>81</v>
      </c>
      <c r="D30" s="39">
        <v>84</v>
      </c>
      <c r="E30" s="39">
        <f t="shared" si="1"/>
        <v>250</v>
      </c>
      <c r="G30" s="39" t="s">
        <v>1312</v>
      </c>
      <c r="H30" s="39" t="s">
        <v>1213</v>
      </c>
      <c r="I30" s="39">
        <v>1.69</v>
      </c>
      <c r="J30" s="39">
        <v>73</v>
      </c>
      <c r="K30" s="39"/>
    </row>
    <row r="31" spans="1:11" x14ac:dyDescent="0.45">
      <c r="A31" s="39" t="s">
        <v>1313</v>
      </c>
      <c r="B31" s="39">
        <v>77</v>
      </c>
      <c r="C31" s="39">
        <v>79</v>
      </c>
      <c r="D31" s="39">
        <v>74</v>
      </c>
      <c r="E31" s="39">
        <f t="shared" si="1"/>
        <v>230</v>
      </c>
      <c r="G31" s="39" t="s">
        <v>1314</v>
      </c>
      <c r="H31" s="39" t="s">
        <v>1213</v>
      </c>
      <c r="I31" s="39">
        <v>1.71</v>
      </c>
      <c r="J31" s="39">
        <v>60</v>
      </c>
      <c r="K31" s="39"/>
    </row>
    <row r="32" spans="1:11" x14ac:dyDescent="0.45">
      <c r="A32" s="39" t="s">
        <v>1315</v>
      </c>
      <c r="B32" s="39">
        <v>62</v>
      </c>
      <c r="C32" s="39">
        <v>61</v>
      </c>
      <c r="D32" s="39">
        <v>55</v>
      </c>
      <c r="E32" s="39">
        <f t="shared" si="1"/>
        <v>178</v>
      </c>
      <c r="G32" s="39" t="s">
        <v>1316</v>
      </c>
      <c r="H32" s="39" t="s">
        <v>1216</v>
      </c>
      <c r="I32" s="39">
        <v>1.57</v>
      </c>
      <c r="J32" s="39">
        <v>48</v>
      </c>
      <c r="K32" s="39"/>
    </row>
    <row r="33" spans="1:11" x14ac:dyDescent="0.45">
      <c r="A33" s="39" t="s">
        <v>1317</v>
      </c>
      <c r="B33" s="39">
        <v>59</v>
      </c>
      <c r="C33" s="39">
        <v>55</v>
      </c>
      <c r="D33" s="39">
        <v>61</v>
      </c>
      <c r="E33" s="39">
        <f t="shared" si="1"/>
        <v>175</v>
      </c>
      <c r="G33" s="39" t="s">
        <v>1318</v>
      </c>
      <c r="H33" s="39" t="s">
        <v>1216</v>
      </c>
      <c r="I33" s="39">
        <v>1.65</v>
      </c>
      <c r="J33" s="39">
        <v>52</v>
      </c>
      <c r="K33" s="39"/>
    </row>
    <row r="34" spans="1:11" x14ac:dyDescent="0.45">
      <c r="A34" s="39" t="s">
        <v>1319</v>
      </c>
      <c r="B34" s="39">
        <v>84</v>
      </c>
      <c r="C34" s="39">
        <v>86</v>
      </c>
      <c r="D34" s="39">
        <v>83</v>
      </c>
      <c r="E34" s="39">
        <f t="shared" si="1"/>
        <v>253</v>
      </c>
      <c r="G34" s="39" t="s">
        <v>1320</v>
      </c>
      <c r="H34" s="39" t="s">
        <v>1213</v>
      </c>
      <c r="I34" s="39">
        <v>1.72</v>
      </c>
      <c r="J34" s="39">
        <v>61</v>
      </c>
      <c r="K34" s="39"/>
    </row>
    <row r="35" spans="1:11" x14ac:dyDescent="0.45">
      <c r="G35" s="39" t="s">
        <v>1321</v>
      </c>
      <c r="H35" s="39" t="s">
        <v>1213</v>
      </c>
      <c r="I35" s="39">
        <v>1.81</v>
      </c>
      <c r="J35" s="39">
        <v>85</v>
      </c>
      <c r="K35" s="39"/>
    </row>
    <row r="36" spans="1:11" x14ac:dyDescent="0.45">
      <c r="C36" s="42" t="s">
        <v>1322</v>
      </c>
      <c r="D36" s="44"/>
      <c r="E36" s="43"/>
      <c r="G36" s="39" t="s">
        <v>1323</v>
      </c>
      <c r="H36" s="39" t="s">
        <v>1216</v>
      </c>
      <c r="I36" s="39">
        <v>1.62</v>
      </c>
      <c r="J36" s="39">
        <v>55</v>
      </c>
      <c r="K36" s="39"/>
    </row>
    <row r="37" spans="1:11" x14ac:dyDescent="0.45">
      <c r="C37" s="48"/>
      <c r="D37" s="58"/>
      <c r="E37" s="49"/>
      <c r="G37" s="39" t="s">
        <v>1324</v>
      </c>
      <c r="H37" s="39" t="s">
        <v>1216</v>
      </c>
      <c r="I37" s="39">
        <v>1.58</v>
      </c>
      <c r="J37" s="39">
        <v>63</v>
      </c>
      <c r="K37" s="39"/>
    </row>
  </sheetData>
  <mergeCells count="4">
    <mergeCell ref="H13:K13"/>
    <mergeCell ref="H14:K14"/>
    <mergeCell ref="C36:E36"/>
    <mergeCell ref="C37:E37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A6D9-9205-4355-9CC7-E6A5F15AA2B7}">
  <dimension ref="A1:L35"/>
  <sheetViews>
    <sheetView workbookViewId="0"/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" t="s">
        <v>0</v>
      </c>
      <c r="B1" s="2" t="s">
        <v>861</v>
      </c>
      <c r="G1" s="1" t="s">
        <v>820</v>
      </c>
      <c r="H1" s="2" t="s">
        <v>862</v>
      </c>
    </row>
    <row r="2" spans="1:12" x14ac:dyDescent="0.45">
      <c r="A2" s="18" t="s">
        <v>863</v>
      </c>
      <c r="B2" s="18" t="s">
        <v>864</v>
      </c>
      <c r="C2" s="18" t="s">
        <v>865</v>
      </c>
      <c r="D2" s="18" t="s">
        <v>866</v>
      </c>
      <c r="E2" s="18" t="s">
        <v>867</v>
      </c>
      <c r="G2" s="21" t="s">
        <v>868</v>
      </c>
      <c r="H2" s="21" t="s">
        <v>869</v>
      </c>
      <c r="I2" s="21" t="s">
        <v>870</v>
      </c>
      <c r="J2" s="21" t="s">
        <v>871</v>
      </c>
      <c r="K2" s="21" t="s">
        <v>872</v>
      </c>
      <c r="L2" s="22" t="s">
        <v>873</v>
      </c>
    </row>
    <row r="3" spans="1:12" x14ac:dyDescent="0.45">
      <c r="A3" s="18" t="s">
        <v>874</v>
      </c>
      <c r="B3" s="18" t="s">
        <v>875</v>
      </c>
      <c r="C3" s="7">
        <v>2534</v>
      </c>
      <c r="D3" s="7">
        <v>2463</v>
      </c>
      <c r="E3" s="7">
        <v>2954</v>
      </c>
      <c r="G3" s="21" t="s">
        <v>876</v>
      </c>
      <c r="H3" s="21">
        <v>15</v>
      </c>
      <c r="I3" s="21">
        <v>11</v>
      </c>
      <c r="J3" s="21">
        <v>12</v>
      </c>
      <c r="K3" s="21">
        <v>56</v>
      </c>
      <c r="L3" s="21"/>
    </row>
    <row r="4" spans="1:12" x14ac:dyDescent="0.45">
      <c r="A4" s="18" t="s">
        <v>877</v>
      </c>
      <c r="B4" s="18" t="s">
        <v>878</v>
      </c>
      <c r="C4" s="7">
        <v>5381</v>
      </c>
      <c r="D4" s="7">
        <v>5071</v>
      </c>
      <c r="E4" s="7">
        <v>4866</v>
      </c>
      <c r="G4" s="21" t="s">
        <v>879</v>
      </c>
      <c r="H4" s="21">
        <v>14</v>
      </c>
      <c r="I4" s="21">
        <v>8</v>
      </c>
      <c r="J4" s="21">
        <v>16</v>
      </c>
      <c r="K4" s="21">
        <v>50</v>
      </c>
      <c r="L4" s="21"/>
    </row>
    <row r="5" spans="1:12" x14ac:dyDescent="0.45">
      <c r="A5" s="18" t="s">
        <v>880</v>
      </c>
      <c r="B5" s="18" t="s">
        <v>875</v>
      </c>
      <c r="C5" s="7">
        <v>1967</v>
      </c>
      <c r="D5" s="7">
        <v>3549</v>
      </c>
      <c r="E5" s="7">
        <v>2672</v>
      </c>
      <c r="G5" s="21" t="s">
        <v>881</v>
      </c>
      <c r="H5" s="21">
        <v>9</v>
      </c>
      <c r="I5" s="21">
        <v>10</v>
      </c>
      <c r="J5" s="21">
        <v>19</v>
      </c>
      <c r="K5" s="21">
        <v>37</v>
      </c>
      <c r="L5" s="21"/>
    </row>
    <row r="6" spans="1:12" x14ac:dyDescent="0.45">
      <c r="A6" s="18" t="s">
        <v>882</v>
      </c>
      <c r="B6" s="18" t="s">
        <v>878</v>
      </c>
      <c r="C6" s="7">
        <v>2648</v>
      </c>
      <c r="D6" s="7">
        <v>2786</v>
      </c>
      <c r="E6" s="7">
        <v>3078</v>
      </c>
      <c r="G6" s="21" t="s">
        <v>883</v>
      </c>
      <c r="H6" s="21">
        <v>22</v>
      </c>
      <c r="I6" s="21">
        <v>13</v>
      </c>
      <c r="J6" s="21">
        <v>3</v>
      </c>
      <c r="K6" s="21">
        <v>79</v>
      </c>
      <c r="L6" s="21"/>
    </row>
    <row r="7" spans="1:12" x14ac:dyDescent="0.45">
      <c r="A7" s="18" t="s">
        <v>884</v>
      </c>
      <c r="B7" s="18" t="s">
        <v>875</v>
      </c>
      <c r="C7" s="7">
        <v>4259</v>
      </c>
      <c r="D7" s="7">
        <v>4862</v>
      </c>
      <c r="E7" s="7">
        <v>5037</v>
      </c>
      <c r="G7" s="21" t="s">
        <v>885</v>
      </c>
      <c r="H7" s="21">
        <v>16</v>
      </c>
      <c r="I7" s="21">
        <v>7</v>
      </c>
      <c r="J7" s="21">
        <v>15</v>
      </c>
      <c r="K7" s="21">
        <v>55</v>
      </c>
      <c r="L7" s="21"/>
    </row>
    <row r="8" spans="1:12" x14ac:dyDescent="0.45">
      <c r="A8" s="18" t="s">
        <v>886</v>
      </c>
      <c r="B8" s="18" t="s">
        <v>878</v>
      </c>
      <c r="C8" s="7">
        <v>3809</v>
      </c>
      <c r="D8" s="7">
        <v>3793</v>
      </c>
      <c r="E8" s="7">
        <v>3945</v>
      </c>
      <c r="G8" s="21" t="s">
        <v>887</v>
      </c>
      <c r="H8" s="21">
        <v>12</v>
      </c>
      <c r="I8" s="21">
        <v>12</v>
      </c>
      <c r="J8" s="21">
        <v>14</v>
      </c>
      <c r="K8" s="21">
        <v>48</v>
      </c>
      <c r="L8" s="21"/>
    </row>
    <row r="9" spans="1:12" x14ac:dyDescent="0.45">
      <c r="A9" s="18" t="s">
        <v>888</v>
      </c>
      <c r="B9" s="18" t="s">
        <v>878</v>
      </c>
      <c r="C9" s="7">
        <v>1661</v>
      </c>
      <c r="D9" s="7">
        <v>2158</v>
      </c>
      <c r="E9" s="7">
        <v>1998</v>
      </c>
      <c r="G9" s="21" t="s">
        <v>889</v>
      </c>
      <c r="H9" s="21">
        <v>16</v>
      </c>
      <c r="I9" s="21">
        <v>8</v>
      </c>
      <c r="J9" s="21">
        <v>14</v>
      </c>
      <c r="K9" s="21">
        <v>56</v>
      </c>
      <c r="L9" s="21"/>
    </row>
    <row r="10" spans="1:12" x14ac:dyDescent="0.45">
      <c r="A10" s="18" t="s">
        <v>890</v>
      </c>
      <c r="B10" s="18" t="s">
        <v>875</v>
      </c>
      <c r="C10" s="7">
        <v>3940</v>
      </c>
      <c r="D10" s="7">
        <v>3704</v>
      </c>
      <c r="E10" s="7">
        <v>3513</v>
      </c>
      <c r="G10" s="21" t="s">
        <v>891</v>
      </c>
      <c r="H10" s="21">
        <v>22</v>
      </c>
      <c r="I10" s="21">
        <v>10</v>
      </c>
      <c r="J10" s="21">
        <v>6</v>
      </c>
      <c r="K10" s="21">
        <v>76</v>
      </c>
      <c r="L10" s="21"/>
    </row>
    <row r="11" spans="1:12" x14ac:dyDescent="0.45">
      <c r="A11" s="42" t="s">
        <v>892</v>
      </c>
      <c r="B11" s="44"/>
      <c r="C11" s="44"/>
      <c r="D11" s="43"/>
      <c r="E11" s="10"/>
      <c r="G11" s="21" t="s">
        <v>893</v>
      </c>
      <c r="H11" s="21">
        <v>13</v>
      </c>
      <c r="I11" s="21">
        <v>16</v>
      </c>
      <c r="J11" s="21">
        <v>9</v>
      </c>
      <c r="K11" s="21">
        <v>55</v>
      </c>
      <c r="L11" s="21"/>
    </row>
    <row r="13" spans="1:12" x14ac:dyDescent="0.45">
      <c r="A13" s="1" t="s">
        <v>33</v>
      </c>
      <c r="B13" s="2" t="s">
        <v>894</v>
      </c>
      <c r="E13" s="47" t="s">
        <v>895</v>
      </c>
      <c r="F13" s="47"/>
      <c r="H13" s="1" t="s">
        <v>896</v>
      </c>
      <c r="I13" s="2" t="s">
        <v>897</v>
      </c>
    </row>
    <row r="14" spans="1:12" x14ac:dyDescent="0.45">
      <c r="A14" s="18" t="s">
        <v>841</v>
      </c>
      <c r="B14" s="18" t="s">
        <v>898</v>
      </c>
      <c r="C14" s="17" t="s">
        <v>201</v>
      </c>
      <c r="E14" s="18" t="s">
        <v>899</v>
      </c>
      <c r="F14" s="18" t="s">
        <v>201</v>
      </c>
      <c r="H14" s="18" t="s">
        <v>900</v>
      </c>
      <c r="I14" s="18" t="s">
        <v>901</v>
      </c>
      <c r="J14" s="18" t="s">
        <v>902</v>
      </c>
      <c r="K14" s="18" t="s">
        <v>903</v>
      </c>
      <c r="L14" s="18" t="s">
        <v>904</v>
      </c>
    </row>
    <row r="15" spans="1:12" x14ac:dyDescent="0.45">
      <c r="A15" s="18" t="s">
        <v>905</v>
      </c>
      <c r="B15" s="18" t="s">
        <v>906</v>
      </c>
      <c r="C15" s="18"/>
      <c r="E15" s="18" t="s">
        <v>907</v>
      </c>
      <c r="F15" s="18" t="s">
        <v>908</v>
      </c>
      <c r="H15" s="18" t="s">
        <v>909</v>
      </c>
      <c r="I15" s="18">
        <v>33</v>
      </c>
      <c r="J15" s="7">
        <v>34400</v>
      </c>
      <c r="K15" s="18">
        <v>200</v>
      </c>
      <c r="L15" s="18" t="s">
        <v>910</v>
      </c>
    </row>
    <row r="16" spans="1:12" x14ac:dyDescent="0.45">
      <c r="A16" s="18" t="s">
        <v>911</v>
      </c>
      <c r="B16" s="18" t="s">
        <v>912</v>
      </c>
      <c r="C16" s="18"/>
      <c r="E16" s="18" t="s">
        <v>913</v>
      </c>
      <c r="F16" s="18" t="s">
        <v>914</v>
      </c>
      <c r="H16" s="18" t="s">
        <v>915</v>
      </c>
      <c r="I16" s="18">
        <v>11</v>
      </c>
      <c r="J16" s="7">
        <v>68200</v>
      </c>
      <c r="K16" s="18">
        <v>120</v>
      </c>
      <c r="L16" s="18" t="s">
        <v>910</v>
      </c>
    </row>
    <row r="17" spans="1:12" x14ac:dyDescent="0.45">
      <c r="A17" s="18" t="s">
        <v>916</v>
      </c>
      <c r="B17" s="18" t="s">
        <v>917</v>
      </c>
      <c r="C17" s="18"/>
      <c r="E17" s="18" t="s">
        <v>918</v>
      </c>
      <c r="F17" s="18" t="s">
        <v>919</v>
      </c>
      <c r="H17" s="18" t="s">
        <v>920</v>
      </c>
      <c r="I17" s="18">
        <v>33</v>
      </c>
      <c r="J17" s="7">
        <v>22800</v>
      </c>
      <c r="K17" s="18">
        <v>240</v>
      </c>
      <c r="L17" s="18" t="s">
        <v>910</v>
      </c>
    </row>
    <row r="18" spans="1:12" x14ac:dyDescent="0.45">
      <c r="A18" s="18" t="s">
        <v>921</v>
      </c>
      <c r="B18" s="18" t="s">
        <v>922</v>
      </c>
      <c r="C18" s="18"/>
      <c r="E18" s="18" t="s">
        <v>923</v>
      </c>
      <c r="F18" s="18" t="s">
        <v>924</v>
      </c>
      <c r="H18" s="18" t="s">
        <v>925</v>
      </c>
      <c r="I18" s="18">
        <v>22</v>
      </c>
      <c r="J18" s="7">
        <v>15000</v>
      </c>
      <c r="K18" s="18">
        <v>100</v>
      </c>
      <c r="L18" s="18" t="s">
        <v>926</v>
      </c>
    </row>
    <row r="19" spans="1:12" x14ac:dyDescent="0.45">
      <c r="A19" s="18" t="s">
        <v>927</v>
      </c>
      <c r="B19" s="18" t="s">
        <v>928</v>
      </c>
      <c r="C19" s="18"/>
      <c r="H19" s="18" t="s">
        <v>929</v>
      </c>
      <c r="I19" s="18">
        <v>11</v>
      </c>
      <c r="J19" s="7">
        <v>31000</v>
      </c>
      <c r="K19" s="18">
        <v>300</v>
      </c>
      <c r="L19" s="18" t="s">
        <v>926</v>
      </c>
    </row>
    <row r="20" spans="1:12" x14ac:dyDescent="0.45">
      <c r="A20" s="18" t="s">
        <v>930</v>
      </c>
      <c r="B20" s="18" t="s">
        <v>931</v>
      </c>
      <c r="C20" s="18"/>
      <c r="H20" s="18" t="s">
        <v>932</v>
      </c>
      <c r="I20" s="18">
        <v>22</v>
      </c>
      <c r="J20" s="7">
        <v>29400</v>
      </c>
      <c r="K20" s="18">
        <v>140</v>
      </c>
      <c r="L20" s="18" t="s">
        <v>926</v>
      </c>
    </row>
    <row r="21" spans="1:12" x14ac:dyDescent="0.45">
      <c r="A21" s="18" t="s">
        <v>933</v>
      </c>
      <c r="B21" s="18" t="s">
        <v>934</v>
      </c>
      <c r="C21" s="18"/>
      <c r="H21" s="18" t="s">
        <v>935</v>
      </c>
      <c r="I21" s="18">
        <v>33</v>
      </c>
      <c r="J21" s="7">
        <v>30100</v>
      </c>
      <c r="K21" s="18">
        <v>350</v>
      </c>
      <c r="L21" s="18" t="s">
        <v>926</v>
      </c>
    </row>
    <row r="22" spans="1:12" x14ac:dyDescent="0.45">
      <c r="A22" s="18" t="s">
        <v>936</v>
      </c>
      <c r="B22" s="18" t="s">
        <v>937</v>
      </c>
      <c r="C22" s="18"/>
      <c r="H22" s="18" t="s">
        <v>938</v>
      </c>
      <c r="I22" s="18">
        <v>33</v>
      </c>
      <c r="J22" s="7">
        <v>27600</v>
      </c>
      <c r="K22" s="18">
        <v>320</v>
      </c>
      <c r="L22" s="18" t="s">
        <v>939</v>
      </c>
    </row>
    <row r="23" spans="1:12" x14ac:dyDescent="0.45">
      <c r="A23" s="18" t="s">
        <v>940</v>
      </c>
      <c r="B23" s="18" t="s">
        <v>941</v>
      </c>
      <c r="C23" s="18"/>
      <c r="H23" s="18" t="s">
        <v>942</v>
      </c>
      <c r="I23" s="18">
        <v>22</v>
      </c>
      <c r="J23" s="7">
        <v>12800</v>
      </c>
      <c r="K23" s="18">
        <v>170</v>
      </c>
      <c r="L23" s="18" t="s">
        <v>939</v>
      </c>
    </row>
    <row r="24" spans="1:12" x14ac:dyDescent="0.45">
      <c r="H24" s="18" t="s">
        <v>943</v>
      </c>
      <c r="I24" s="18">
        <v>11</v>
      </c>
      <c r="J24" s="7">
        <v>25400</v>
      </c>
      <c r="K24" s="18">
        <v>130</v>
      </c>
      <c r="L24" s="18" t="s">
        <v>939</v>
      </c>
    </row>
    <row r="25" spans="1:12" x14ac:dyDescent="0.45">
      <c r="A25" s="1" t="s">
        <v>944</v>
      </c>
      <c r="B25" s="2" t="s">
        <v>945</v>
      </c>
      <c r="H25" s="42" t="s">
        <v>946</v>
      </c>
      <c r="I25" s="44"/>
      <c r="J25" s="44"/>
      <c r="K25" s="43"/>
      <c r="L25" s="18"/>
    </row>
    <row r="26" spans="1:12" x14ac:dyDescent="0.45">
      <c r="A26" s="18" t="s">
        <v>947</v>
      </c>
      <c r="B26" s="18" t="s">
        <v>948</v>
      </c>
      <c r="C26" s="18" t="s">
        <v>949</v>
      </c>
      <c r="D26" s="18" t="s">
        <v>950</v>
      </c>
      <c r="E26" s="17" t="s">
        <v>951</v>
      </c>
    </row>
    <row r="27" spans="1:12" x14ac:dyDescent="0.45">
      <c r="A27" s="8">
        <v>45387</v>
      </c>
      <c r="B27" s="18">
        <v>12</v>
      </c>
      <c r="C27" s="18">
        <v>17</v>
      </c>
      <c r="D27" s="18">
        <v>0</v>
      </c>
      <c r="E27" s="18"/>
    </row>
    <row r="28" spans="1:12" x14ac:dyDescent="0.45">
      <c r="A28" s="8">
        <v>45388</v>
      </c>
      <c r="B28" s="18">
        <v>8</v>
      </c>
      <c r="C28" s="18">
        <v>14</v>
      </c>
      <c r="D28" s="18">
        <v>5</v>
      </c>
      <c r="E28" s="18"/>
    </row>
    <row r="29" spans="1:12" x14ac:dyDescent="0.45">
      <c r="A29" s="8">
        <v>45389</v>
      </c>
      <c r="B29" s="18">
        <v>4</v>
      </c>
      <c r="C29" s="18">
        <v>12</v>
      </c>
      <c r="D29" s="18">
        <v>15</v>
      </c>
      <c r="E29" s="18"/>
    </row>
    <row r="30" spans="1:12" x14ac:dyDescent="0.45">
      <c r="A30" s="8">
        <v>45394</v>
      </c>
      <c r="B30" s="18">
        <v>9</v>
      </c>
      <c r="C30" s="18">
        <v>17</v>
      </c>
      <c r="D30" s="18">
        <v>10</v>
      </c>
      <c r="E30" s="18"/>
    </row>
    <row r="31" spans="1:12" x14ac:dyDescent="0.45">
      <c r="A31" s="8">
        <v>45395</v>
      </c>
      <c r="B31" s="18">
        <v>10</v>
      </c>
      <c r="C31" s="18">
        <v>18</v>
      </c>
      <c r="D31" s="18">
        <v>0</v>
      </c>
      <c r="E31" s="18"/>
    </row>
    <row r="32" spans="1:12" x14ac:dyDescent="0.45">
      <c r="A32" s="8">
        <v>45396</v>
      </c>
      <c r="B32" s="18">
        <v>9</v>
      </c>
      <c r="C32" s="18">
        <v>16</v>
      </c>
      <c r="D32" s="18">
        <v>0</v>
      </c>
      <c r="E32" s="18"/>
    </row>
    <row r="33" spans="1:5" x14ac:dyDescent="0.45">
      <c r="A33" s="8">
        <v>45401</v>
      </c>
      <c r="B33" s="18">
        <v>8</v>
      </c>
      <c r="C33" s="18">
        <v>17</v>
      </c>
      <c r="D33" s="18">
        <v>20</v>
      </c>
      <c r="E33" s="18"/>
    </row>
    <row r="34" spans="1:5" x14ac:dyDescent="0.45">
      <c r="A34" s="8">
        <v>45402</v>
      </c>
      <c r="B34" s="18">
        <v>12</v>
      </c>
      <c r="C34" s="18">
        <v>25</v>
      </c>
      <c r="D34" s="18">
        <v>0</v>
      </c>
      <c r="E34" s="18"/>
    </row>
    <row r="35" spans="1:5" x14ac:dyDescent="0.45">
      <c r="A35" s="8">
        <v>45403</v>
      </c>
      <c r="B35" s="18">
        <v>11</v>
      </c>
      <c r="C35" s="18">
        <v>24</v>
      </c>
      <c r="D35" s="18">
        <v>0</v>
      </c>
      <c r="E35" s="18"/>
    </row>
  </sheetData>
  <mergeCells count="3">
    <mergeCell ref="A11:D11"/>
    <mergeCell ref="E13:F13"/>
    <mergeCell ref="H25:K25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8586-049E-49A4-BECE-17A7C39A7947}">
  <dimension ref="A1:L36"/>
  <sheetViews>
    <sheetView workbookViewId="0"/>
  </sheetViews>
  <sheetFormatPr defaultRowHeight="17" x14ac:dyDescent="0.45"/>
  <cols>
    <col min="2" max="2" width="10.75" bestFit="1" customWidth="1"/>
    <col min="4" max="4" width="10.58203125" bestFit="1" customWidth="1"/>
    <col min="9" max="9" width="8.6640625" customWidth="1"/>
  </cols>
  <sheetData>
    <row r="1" spans="1:11" x14ac:dyDescent="0.45">
      <c r="A1" s="1" t="s">
        <v>0</v>
      </c>
      <c r="B1" s="2" t="s">
        <v>952</v>
      </c>
      <c r="F1" s="1" t="s">
        <v>820</v>
      </c>
      <c r="G1" s="2" t="s">
        <v>953</v>
      </c>
    </row>
    <row r="2" spans="1:11" x14ac:dyDescent="0.45">
      <c r="A2" s="18" t="s">
        <v>954</v>
      </c>
      <c r="B2" s="18" t="s">
        <v>955</v>
      </c>
      <c r="C2" s="18" t="s">
        <v>850</v>
      </c>
      <c r="D2" s="17" t="s">
        <v>956</v>
      </c>
      <c r="F2" s="18" t="s">
        <v>37</v>
      </c>
      <c r="G2" s="18" t="s">
        <v>202</v>
      </c>
      <c r="H2" s="18" t="s">
        <v>957</v>
      </c>
      <c r="I2" s="18" t="s">
        <v>203</v>
      </c>
      <c r="J2" s="18" t="s">
        <v>809</v>
      </c>
      <c r="K2" s="17" t="s">
        <v>958</v>
      </c>
    </row>
    <row r="3" spans="1:11" x14ac:dyDescent="0.45">
      <c r="A3" s="18" t="s">
        <v>959</v>
      </c>
      <c r="B3" s="18" t="s">
        <v>960</v>
      </c>
      <c r="C3" s="18">
        <v>120</v>
      </c>
      <c r="D3" s="18"/>
      <c r="F3" s="18" t="s">
        <v>961</v>
      </c>
      <c r="G3" s="18">
        <v>82</v>
      </c>
      <c r="H3" s="18">
        <v>94</v>
      </c>
      <c r="I3" s="18">
        <v>86</v>
      </c>
      <c r="J3" s="18">
        <f>SUM(G3:I3)</f>
        <v>262</v>
      </c>
      <c r="K3" s="18"/>
    </row>
    <row r="4" spans="1:11" x14ac:dyDescent="0.45">
      <c r="A4" s="18" t="s">
        <v>962</v>
      </c>
      <c r="B4" s="18" t="s">
        <v>963</v>
      </c>
      <c r="C4" s="18">
        <v>100</v>
      </c>
      <c r="D4" s="18"/>
      <c r="F4" s="18" t="s">
        <v>964</v>
      </c>
      <c r="G4" s="18">
        <v>69</v>
      </c>
      <c r="H4" s="18">
        <v>88</v>
      </c>
      <c r="I4" s="18">
        <v>62</v>
      </c>
      <c r="J4" s="18">
        <f t="shared" ref="J4:J11" si="0">SUM(G4:I4)</f>
        <v>219</v>
      </c>
      <c r="K4" s="18"/>
    </row>
    <row r="5" spans="1:11" x14ac:dyDescent="0.45">
      <c r="A5" s="18" t="s">
        <v>965</v>
      </c>
      <c r="B5" s="18" t="s">
        <v>960</v>
      </c>
      <c r="C5" s="18">
        <v>150</v>
      </c>
      <c r="D5" s="18"/>
      <c r="F5" s="18" t="s">
        <v>966</v>
      </c>
      <c r="G5" s="18">
        <v>91</v>
      </c>
      <c r="H5" s="18">
        <v>95</v>
      </c>
      <c r="I5" s="18">
        <v>97</v>
      </c>
      <c r="J5" s="18">
        <f t="shared" si="0"/>
        <v>283</v>
      </c>
      <c r="K5" s="18"/>
    </row>
    <row r="6" spans="1:11" x14ac:dyDescent="0.45">
      <c r="A6" s="18" t="s">
        <v>967</v>
      </c>
      <c r="B6" s="18" t="s">
        <v>960</v>
      </c>
      <c r="C6" s="18">
        <v>180</v>
      </c>
      <c r="D6" s="18"/>
      <c r="F6" s="18" t="s">
        <v>968</v>
      </c>
      <c r="G6" s="18">
        <v>80</v>
      </c>
      <c r="H6" s="18">
        <v>70</v>
      </c>
      <c r="I6" s="18">
        <v>79</v>
      </c>
      <c r="J6" s="18">
        <f t="shared" si="0"/>
        <v>229</v>
      </c>
      <c r="K6" s="18"/>
    </row>
    <row r="7" spans="1:11" x14ac:dyDescent="0.45">
      <c r="A7" s="18" t="s">
        <v>969</v>
      </c>
      <c r="B7" s="18" t="s">
        <v>963</v>
      </c>
      <c r="C7" s="18">
        <v>130</v>
      </c>
      <c r="D7" s="18"/>
      <c r="F7" s="18" t="s">
        <v>970</v>
      </c>
      <c r="G7" s="18">
        <v>77</v>
      </c>
      <c r="H7" s="18">
        <v>71</v>
      </c>
      <c r="I7" s="18">
        <v>69</v>
      </c>
      <c r="J7" s="18">
        <f t="shared" si="0"/>
        <v>217</v>
      </c>
      <c r="K7" s="18"/>
    </row>
    <row r="8" spans="1:11" x14ac:dyDescent="0.45">
      <c r="A8" s="18" t="s">
        <v>971</v>
      </c>
      <c r="B8" s="18" t="s">
        <v>963</v>
      </c>
      <c r="C8" s="18">
        <v>120</v>
      </c>
      <c r="D8" s="18"/>
      <c r="F8" s="18" t="s">
        <v>972</v>
      </c>
      <c r="G8" s="18">
        <v>96</v>
      </c>
      <c r="H8" s="18">
        <v>93</v>
      </c>
      <c r="I8" s="18">
        <v>95</v>
      </c>
      <c r="J8" s="18">
        <f t="shared" si="0"/>
        <v>284</v>
      </c>
      <c r="K8" s="18"/>
    </row>
    <row r="9" spans="1:11" x14ac:dyDescent="0.45">
      <c r="A9" s="18" t="s">
        <v>973</v>
      </c>
      <c r="B9" s="18" t="s">
        <v>974</v>
      </c>
      <c r="C9" s="18">
        <v>160</v>
      </c>
      <c r="D9" s="18"/>
      <c r="F9" s="18" t="s">
        <v>975</v>
      </c>
      <c r="G9" s="18">
        <v>84</v>
      </c>
      <c r="H9" s="18">
        <v>88</v>
      </c>
      <c r="I9" s="18">
        <v>91</v>
      </c>
      <c r="J9" s="18">
        <f t="shared" si="0"/>
        <v>263</v>
      </c>
      <c r="K9" s="18"/>
    </row>
    <row r="10" spans="1:11" x14ac:dyDescent="0.45">
      <c r="A10" s="18" t="s">
        <v>976</v>
      </c>
      <c r="B10" s="18" t="s">
        <v>974</v>
      </c>
      <c r="C10" s="18">
        <v>150</v>
      </c>
      <c r="D10" s="18"/>
      <c r="F10" s="18" t="s">
        <v>977</v>
      </c>
      <c r="G10" s="18">
        <v>94</v>
      </c>
      <c r="H10" s="18">
        <v>90</v>
      </c>
      <c r="I10" s="18">
        <v>90</v>
      </c>
      <c r="J10" s="18">
        <f t="shared" si="0"/>
        <v>274</v>
      </c>
      <c r="K10" s="18"/>
    </row>
    <row r="11" spans="1:11" x14ac:dyDescent="0.45">
      <c r="A11" s="18" t="s">
        <v>978</v>
      </c>
      <c r="B11" s="18" t="s">
        <v>963</v>
      </c>
      <c r="C11" s="18">
        <v>180</v>
      </c>
      <c r="D11" s="18"/>
      <c r="F11" s="18" t="s">
        <v>979</v>
      </c>
      <c r="G11" s="18">
        <v>86</v>
      </c>
      <c r="H11" s="18">
        <v>84</v>
      </c>
      <c r="I11" s="18">
        <v>87</v>
      </c>
      <c r="J11" s="18">
        <f t="shared" si="0"/>
        <v>257</v>
      </c>
      <c r="K11" s="18"/>
    </row>
    <row r="13" spans="1:11" x14ac:dyDescent="0.45">
      <c r="A13" s="1" t="s">
        <v>33</v>
      </c>
      <c r="B13" s="2" t="s">
        <v>980</v>
      </c>
      <c r="F13" t="s">
        <v>981</v>
      </c>
    </row>
    <row r="14" spans="1:11" x14ac:dyDescent="0.45">
      <c r="A14" s="18" t="s">
        <v>982</v>
      </c>
      <c r="B14" s="18" t="s">
        <v>983</v>
      </c>
      <c r="C14" s="18" t="s">
        <v>984</v>
      </c>
      <c r="D14" s="18" t="s">
        <v>985</v>
      </c>
      <c r="F14" s="18" t="s">
        <v>986</v>
      </c>
      <c r="G14" s="18">
        <v>1</v>
      </c>
      <c r="H14" s="18">
        <v>4</v>
      </c>
      <c r="I14" s="18">
        <v>6</v>
      </c>
      <c r="J14" s="18">
        <v>8</v>
      </c>
    </row>
    <row r="15" spans="1:11" x14ac:dyDescent="0.45">
      <c r="A15" s="18" t="s">
        <v>987</v>
      </c>
      <c r="B15" s="18" t="s">
        <v>988</v>
      </c>
      <c r="C15" s="18">
        <v>23</v>
      </c>
      <c r="D15" s="7">
        <v>41400</v>
      </c>
      <c r="F15" s="18" t="s">
        <v>958</v>
      </c>
      <c r="G15" s="18" t="s">
        <v>989</v>
      </c>
      <c r="H15" s="18" t="s">
        <v>990</v>
      </c>
      <c r="I15" s="18" t="s">
        <v>991</v>
      </c>
      <c r="J15" s="18" t="s">
        <v>992</v>
      </c>
    </row>
    <row r="16" spans="1:11" x14ac:dyDescent="0.45">
      <c r="A16" s="18" t="s">
        <v>993</v>
      </c>
      <c r="B16" s="18" t="s">
        <v>994</v>
      </c>
      <c r="C16" s="18">
        <v>37</v>
      </c>
      <c r="D16" s="7">
        <v>74000</v>
      </c>
    </row>
    <row r="17" spans="1:9" x14ac:dyDescent="0.45">
      <c r="A17" s="18" t="s">
        <v>993</v>
      </c>
      <c r="B17" s="18" t="s">
        <v>995</v>
      </c>
      <c r="C17" s="18">
        <v>51</v>
      </c>
      <c r="D17" s="7">
        <v>84150</v>
      </c>
    </row>
    <row r="18" spans="1:9" x14ac:dyDescent="0.45">
      <c r="A18" s="18" t="s">
        <v>993</v>
      </c>
      <c r="B18" s="18" t="s">
        <v>996</v>
      </c>
      <c r="C18" s="18">
        <v>19</v>
      </c>
      <c r="D18" s="7">
        <v>23750</v>
      </c>
    </row>
    <row r="19" spans="1:9" x14ac:dyDescent="0.45">
      <c r="A19" s="18" t="s">
        <v>987</v>
      </c>
      <c r="B19" s="18" t="s">
        <v>997</v>
      </c>
      <c r="C19" s="18">
        <v>34</v>
      </c>
      <c r="D19" s="7">
        <v>74800</v>
      </c>
    </row>
    <row r="20" spans="1:9" x14ac:dyDescent="0.45">
      <c r="A20" s="18" t="s">
        <v>987</v>
      </c>
      <c r="B20" s="18" t="s">
        <v>998</v>
      </c>
      <c r="C20" s="18">
        <v>22</v>
      </c>
      <c r="D20" s="7">
        <v>79200</v>
      </c>
    </row>
    <row r="21" spans="1:9" x14ac:dyDescent="0.45">
      <c r="A21" s="18" t="s">
        <v>993</v>
      </c>
      <c r="B21" s="18" t="s">
        <v>999</v>
      </c>
      <c r="C21" s="18">
        <v>65</v>
      </c>
      <c r="D21" s="7">
        <v>71500</v>
      </c>
      <c r="F21" s="16" t="s">
        <v>351</v>
      </c>
    </row>
    <row r="22" spans="1:9" x14ac:dyDescent="0.45">
      <c r="A22" s="18" t="s">
        <v>987</v>
      </c>
      <c r="B22" s="18" t="s">
        <v>1000</v>
      </c>
      <c r="C22" s="18">
        <v>24</v>
      </c>
      <c r="D22" s="7">
        <v>84000</v>
      </c>
      <c r="F22" s="18"/>
    </row>
    <row r="23" spans="1:9" x14ac:dyDescent="0.45">
      <c r="A23" s="42" t="s">
        <v>1001</v>
      </c>
      <c r="B23" s="44"/>
      <c r="C23" s="43"/>
      <c r="D23" s="7"/>
      <c r="F23" s="18"/>
    </row>
    <row r="25" spans="1:9" x14ac:dyDescent="0.45">
      <c r="A25" s="1" t="s">
        <v>896</v>
      </c>
      <c r="B25" s="2" t="s">
        <v>1002</v>
      </c>
      <c r="F25" s="1" t="s">
        <v>944</v>
      </c>
      <c r="G25" s="2" t="s">
        <v>1003</v>
      </c>
      <c r="I25" s="3" t="s">
        <v>1004</v>
      </c>
    </row>
    <row r="26" spans="1:9" x14ac:dyDescent="0.45">
      <c r="A26" s="18" t="s">
        <v>1005</v>
      </c>
      <c r="B26" s="18" t="s">
        <v>815</v>
      </c>
      <c r="C26" s="18" t="s">
        <v>1006</v>
      </c>
      <c r="D26" s="18" t="s">
        <v>1007</v>
      </c>
      <c r="F26" s="18" t="s">
        <v>1008</v>
      </c>
      <c r="G26" s="18" t="s">
        <v>1009</v>
      </c>
      <c r="H26" s="18" t="s">
        <v>1010</v>
      </c>
      <c r="I26" s="18" t="s">
        <v>1011</v>
      </c>
    </row>
    <row r="27" spans="1:9" x14ac:dyDescent="0.45">
      <c r="A27" s="18" t="s">
        <v>1012</v>
      </c>
      <c r="B27" s="18" t="s">
        <v>1013</v>
      </c>
      <c r="C27" s="18">
        <v>8.1</v>
      </c>
      <c r="D27" s="7">
        <v>2524124</v>
      </c>
      <c r="F27" s="18" t="s">
        <v>1014</v>
      </c>
      <c r="G27" s="18" t="s">
        <v>1015</v>
      </c>
      <c r="H27" s="18">
        <v>12.4</v>
      </c>
      <c r="I27" s="23">
        <v>3650</v>
      </c>
    </row>
    <row r="28" spans="1:9" x14ac:dyDescent="0.45">
      <c r="A28" s="18" t="s">
        <v>1016</v>
      </c>
      <c r="B28" s="18" t="s">
        <v>1017</v>
      </c>
      <c r="C28" s="18">
        <v>6.7</v>
      </c>
      <c r="D28" s="7">
        <v>1835991</v>
      </c>
      <c r="F28" s="18" t="s">
        <v>1018</v>
      </c>
      <c r="G28" s="18" t="s">
        <v>1019</v>
      </c>
      <c r="H28" s="18">
        <v>13.8</v>
      </c>
      <c r="I28" s="23">
        <v>4210</v>
      </c>
    </row>
    <row r="29" spans="1:9" x14ac:dyDescent="0.45">
      <c r="A29" s="18" t="s">
        <v>1020</v>
      </c>
      <c r="B29" s="18" t="s">
        <v>1017</v>
      </c>
      <c r="C29" s="18">
        <v>8.8000000000000007</v>
      </c>
      <c r="D29" s="7">
        <v>3365725</v>
      </c>
      <c r="F29" s="18" t="s">
        <v>1021</v>
      </c>
      <c r="G29" s="18" t="s">
        <v>1022</v>
      </c>
      <c r="H29" s="18">
        <v>14.2</v>
      </c>
      <c r="I29" s="23">
        <v>5100</v>
      </c>
    </row>
    <row r="30" spans="1:9" x14ac:dyDescent="0.45">
      <c r="A30" s="18" t="s">
        <v>1023</v>
      </c>
      <c r="B30" s="18" t="s">
        <v>1013</v>
      </c>
      <c r="C30" s="18">
        <v>9.4</v>
      </c>
      <c r="D30" s="7">
        <v>6189472</v>
      </c>
      <c r="F30" s="18" t="s">
        <v>1024</v>
      </c>
      <c r="G30" s="18" t="s">
        <v>1022</v>
      </c>
      <c r="H30" s="18">
        <v>12.5</v>
      </c>
      <c r="I30" s="23">
        <v>4980</v>
      </c>
    </row>
    <row r="31" spans="1:9" x14ac:dyDescent="0.45">
      <c r="A31" s="18" t="s">
        <v>1025</v>
      </c>
      <c r="B31" s="18" t="s">
        <v>1026</v>
      </c>
      <c r="C31" s="18">
        <v>7.1</v>
      </c>
      <c r="D31" s="7">
        <v>1365543</v>
      </c>
      <c r="F31" s="18" t="s">
        <v>1027</v>
      </c>
      <c r="G31" s="18" t="s">
        <v>1015</v>
      </c>
      <c r="H31" s="18">
        <v>11.8</v>
      </c>
      <c r="I31" s="23">
        <v>3250</v>
      </c>
    </row>
    <row r="32" spans="1:9" x14ac:dyDescent="0.45">
      <c r="A32" s="18" t="s">
        <v>1028</v>
      </c>
      <c r="B32" s="18" t="s">
        <v>1017</v>
      </c>
      <c r="C32" s="18">
        <v>8.5</v>
      </c>
      <c r="D32" s="7">
        <v>5395001</v>
      </c>
      <c r="F32" s="18" t="s">
        <v>1029</v>
      </c>
      <c r="G32" s="18" t="s">
        <v>1019</v>
      </c>
      <c r="H32" s="18">
        <v>12.5</v>
      </c>
      <c r="I32" s="23">
        <v>2880</v>
      </c>
    </row>
    <row r="33" spans="1:12" x14ac:dyDescent="0.45">
      <c r="A33" s="18" t="s">
        <v>1030</v>
      </c>
      <c r="B33" s="18" t="s">
        <v>1013</v>
      </c>
      <c r="C33" s="18">
        <v>8.1</v>
      </c>
      <c r="D33" s="7">
        <v>2654872</v>
      </c>
      <c r="F33" s="18" t="s">
        <v>1031</v>
      </c>
      <c r="G33" s="18" t="s">
        <v>1015</v>
      </c>
      <c r="H33" s="18">
        <v>14.3</v>
      </c>
      <c r="I33" s="23">
        <v>4670</v>
      </c>
    </row>
    <row r="34" spans="1:12" x14ac:dyDescent="0.45">
      <c r="A34" s="18" t="s">
        <v>1032</v>
      </c>
      <c r="B34" s="18" t="s">
        <v>1026</v>
      </c>
      <c r="C34" s="18">
        <v>7.5</v>
      </c>
      <c r="D34" s="7">
        <v>2204589</v>
      </c>
      <c r="F34" s="18" t="s">
        <v>1033</v>
      </c>
      <c r="G34" s="18" t="s">
        <v>1019</v>
      </c>
      <c r="H34" s="18">
        <v>15.2</v>
      </c>
      <c r="I34" s="23">
        <v>2260</v>
      </c>
      <c r="J34" s="50" t="s">
        <v>1034</v>
      </c>
      <c r="K34" s="41"/>
      <c r="L34" s="41"/>
    </row>
    <row r="35" spans="1:12" x14ac:dyDescent="0.45">
      <c r="A35" s="18" t="s">
        <v>1035</v>
      </c>
      <c r="B35" s="18" t="s">
        <v>1017</v>
      </c>
      <c r="C35" s="18">
        <v>92</v>
      </c>
      <c r="D35" s="7">
        <v>1854204</v>
      </c>
      <c r="F35" s="18" t="s">
        <v>1036</v>
      </c>
      <c r="G35" s="18" t="s">
        <v>1022</v>
      </c>
      <c r="H35" s="18">
        <v>11.4</v>
      </c>
      <c r="I35" s="23">
        <v>4840</v>
      </c>
      <c r="J35" s="41"/>
      <c r="K35" s="41"/>
      <c r="L35" s="41"/>
    </row>
    <row r="36" spans="1:12" x14ac:dyDescent="0.45">
      <c r="A36" s="42" t="s">
        <v>1037</v>
      </c>
      <c r="B36" s="44"/>
      <c r="C36" s="43"/>
      <c r="D36" s="24"/>
      <c r="F36" s="18" t="s">
        <v>1038</v>
      </c>
      <c r="G36" s="18" t="s">
        <v>1015</v>
      </c>
      <c r="H36" s="18">
        <v>12.7</v>
      </c>
      <c r="I36" s="23">
        <v>4190</v>
      </c>
      <c r="J36" s="45"/>
      <c r="K36" s="45"/>
      <c r="L36" s="45"/>
    </row>
  </sheetData>
  <mergeCells count="4">
    <mergeCell ref="A23:C23"/>
    <mergeCell ref="J34:L35"/>
    <mergeCell ref="A36:C36"/>
    <mergeCell ref="J36:L3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840A-EDC2-4991-BA27-22460F4BC2D4}">
  <dimension ref="A1:K36"/>
  <sheetViews>
    <sheetView workbookViewId="0"/>
  </sheetViews>
  <sheetFormatPr defaultRowHeight="17" x14ac:dyDescent="0.45"/>
  <cols>
    <col min="1" max="1" width="8.6640625" customWidth="1"/>
    <col min="2" max="2" width="10.75" customWidth="1"/>
    <col min="4" max="4" width="10.9140625" bestFit="1" customWidth="1"/>
    <col min="5" max="5" width="10.4140625" bestFit="1" customWidth="1"/>
    <col min="9" max="9" width="11.6640625" bestFit="1" customWidth="1"/>
  </cols>
  <sheetData>
    <row r="1" spans="1:9" x14ac:dyDescent="0.45">
      <c r="A1" s="1" t="s">
        <v>0</v>
      </c>
      <c r="B1" s="2" t="s">
        <v>1039</v>
      </c>
      <c r="F1" s="25" t="s">
        <v>820</v>
      </c>
      <c r="G1" s="26" t="s">
        <v>1040</v>
      </c>
      <c r="H1" s="27"/>
      <c r="I1" s="28"/>
    </row>
    <row r="2" spans="1:9" x14ac:dyDescent="0.45">
      <c r="A2" s="18" t="s">
        <v>828</v>
      </c>
      <c r="B2" s="18" t="s">
        <v>1041</v>
      </c>
      <c r="C2" s="18" t="s">
        <v>1042</v>
      </c>
      <c r="D2" s="17" t="s">
        <v>1043</v>
      </c>
      <c r="F2" s="21" t="s">
        <v>983</v>
      </c>
      <c r="G2" s="21" t="s">
        <v>1044</v>
      </c>
      <c r="H2" s="21" t="s">
        <v>1045</v>
      </c>
      <c r="I2" s="21" t="s">
        <v>1046</v>
      </c>
    </row>
    <row r="3" spans="1:9" x14ac:dyDescent="0.45">
      <c r="A3" s="18" t="s">
        <v>1047</v>
      </c>
      <c r="B3" s="8">
        <v>45338</v>
      </c>
      <c r="C3" s="18" t="s">
        <v>1048</v>
      </c>
      <c r="D3" s="18"/>
      <c r="F3" s="29" t="s">
        <v>1049</v>
      </c>
      <c r="G3" s="21" t="s">
        <v>1050</v>
      </c>
      <c r="H3" s="21">
        <v>243</v>
      </c>
      <c r="I3" s="30">
        <f>H3*12500</f>
        <v>3037500</v>
      </c>
    </row>
    <row r="4" spans="1:9" x14ac:dyDescent="0.45">
      <c r="A4" s="18" t="s">
        <v>1051</v>
      </c>
      <c r="B4" s="8">
        <v>45349</v>
      </c>
      <c r="C4" s="18" t="s">
        <v>1052</v>
      </c>
      <c r="D4" s="18"/>
      <c r="F4" s="29" t="s">
        <v>1049</v>
      </c>
      <c r="G4" s="21" t="s">
        <v>1053</v>
      </c>
      <c r="H4" s="21">
        <v>385</v>
      </c>
      <c r="I4" s="30">
        <f>H4*12500</f>
        <v>4812500</v>
      </c>
    </row>
    <row r="5" spans="1:9" x14ac:dyDescent="0.45">
      <c r="A5" s="18" t="s">
        <v>1054</v>
      </c>
      <c r="B5" s="8">
        <v>45359</v>
      </c>
      <c r="C5" s="18" t="s">
        <v>1055</v>
      </c>
      <c r="D5" s="18"/>
      <c r="F5" s="29" t="s">
        <v>1049</v>
      </c>
      <c r="G5" s="21" t="s">
        <v>1056</v>
      </c>
      <c r="H5" s="21">
        <v>196</v>
      </c>
      <c r="I5" s="30">
        <f>H5*12500</f>
        <v>2450000</v>
      </c>
    </row>
    <row r="6" spans="1:9" x14ac:dyDescent="0.45">
      <c r="A6" s="18" t="s">
        <v>1057</v>
      </c>
      <c r="B6" s="8">
        <v>45373</v>
      </c>
      <c r="C6" s="18" t="s">
        <v>1052</v>
      </c>
      <c r="D6" s="18"/>
      <c r="F6" s="29" t="s">
        <v>1058</v>
      </c>
      <c r="G6" s="21" t="s">
        <v>1050</v>
      </c>
      <c r="H6" s="21">
        <v>134</v>
      </c>
      <c r="I6" s="30">
        <f>H6*9500</f>
        <v>1273000</v>
      </c>
    </row>
    <row r="7" spans="1:9" x14ac:dyDescent="0.45">
      <c r="A7" s="18" t="s">
        <v>1059</v>
      </c>
      <c r="B7" s="8">
        <v>45397</v>
      </c>
      <c r="C7" s="18" t="s">
        <v>1055</v>
      </c>
      <c r="D7" s="18"/>
      <c r="F7" s="29" t="s">
        <v>1058</v>
      </c>
      <c r="G7" s="21" t="s">
        <v>1053</v>
      </c>
      <c r="H7" s="21">
        <v>310</v>
      </c>
      <c r="I7" s="30">
        <f>H7*9500</f>
        <v>2945000</v>
      </c>
    </row>
    <row r="8" spans="1:9" x14ac:dyDescent="0.45">
      <c r="A8" s="18" t="s">
        <v>1060</v>
      </c>
      <c r="B8" s="8">
        <v>45406</v>
      </c>
      <c r="C8" s="18" t="s">
        <v>1048</v>
      </c>
      <c r="D8" s="18"/>
      <c r="F8" s="29" t="s">
        <v>1058</v>
      </c>
      <c r="G8" s="21" t="s">
        <v>1056</v>
      </c>
      <c r="H8" s="21">
        <v>251</v>
      </c>
      <c r="I8" s="30">
        <f>H8*9500</f>
        <v>2384500</v>
      </c>
    </row>
    <row r="9" spans="1:9" x14ac:dyDescent="0.45">
      <c r="A9" s="18" t="s">
        <v>1061</v>
      </c>
      <c r="B9" s="8">
        <v>45422</v>
      </c>
      <c r="C9" s="18" t="s">
        <v>1052</v>
      </c>
      <c r="D9" s="18"/>
      <c r="F9" s="29" t="s">
        <v>1062</v>
      </c>
      <c r="G9" s="21" t="s">
        <v>1050</v>
      </c>
      <c r="H9" s="21">
        <v>89</v>
      </c>
      <c r="I9" s="30">
        <f>H9*85500</f>
        <v>7609500</v>
      </c>
    </row>
    <row r="10" spans="1:9" x14ac:dyDescent="0.45">
      <c r="A10" s="18" t="s">
        <v>1063</v>
      </c>
      <c r="B10" s="8">
        <v>45442</v>
      </c>
      <c r="C10" s="18" t="s">
        <v>1055</v>
      </c>
      <c r="D10" s="18"/>
      <c r="F10" s="29" t="s">
        <v>1062</v>
      </c>
      <c r="G10" s="21" t="s">
        <v>1053</v>
      </c>
      <c r="H10" s="21">
        <v>101</v>
      </c>
      <c r="I10" s="30">
        <f>H10*85500</f>
        <v>8635500</v>
      </c>
    </row>
    <row r="11" spans="1:9" x14ac:dyDescent="0.45">
      <c r="A11" s="18" t="s">
        <v>1064</v>
      </c>
      <c r="B11" s="8">
        <v>45454</v>
      </c>
      <c r="C11" s="18" t="s">
        <v>1048</v>
      </c>
      <c r="D11" s="18"/>
      <c r="F11" s="29" t="s">
        <v>1062</v>
      </c>
      <c r="G11" s="21" t="s">
        <v>1056</v>
      </c>
      <c r="H11" s="21">
        <v>67</v>
      </c>
      <c r="I11" s="30">
        <f>H11*85500</f>
        <v>5728500</v>
      </c>
    </row>
    <row r="12" spans="1:9" x14ac:dyDescent="0.45">
      <c r="A12" s="18" t="s">
        <v>1065</v>
      </c>
      <c r="B12" s="8">
        <v>45471</v>
      </c>
      <c r="C12" s="18" t="s">
        <v>1052</v>
      </c>
      <c r="D12" s="18"/>
      <c r="F12" s="51" t="s">
        <v>1066</v>
      </c>
      <c r="G12" s="52"/>
      <c r="H12" s="53"/>
      <c r="I12" s="24"/>
    </row>
    <row r="14" spans="1:9" x14ac:dyDescent="0.45">
      <c r="A14" s="25" t="s">
        <v>33</v>
      </c>
      <c r="B14" s="26" t="s">
        <v>1067</v>
      </c>
      <c r="G14" s="25" t="s">
        <v>896</v>
      </c>
      <c r="H14" s="26" t="s">
        <v>1068</v>
      </c>
    </row>
    <row r="15" spans="1:9" x14ac:dyDescent="0.45">
      <c r="A15" s="18" t="s">
        <v>954</v>
      </c>
      <c r="B15" s="18" t="s">
        <v>849</v>
      </c>
      <c r="C15" s="18" t="s">
        <v>1069</v>
      </c>
      <c r="D15" s="18" t="s">
        <v>1070</v>
      </c>
      <c r="E15" s="17" t="s">
        <v>1071</v>
      </c>
      <c r="G15" s="18" t="s">
        <v>841</v>
      </c>
      <c r="H15" s="18" t="s">
        <v>864</v>
      </c>
      <c r="I15" s="18" t="s">
        <v>957</v>
      </c>
    </row>
    <row r="16" spans="1:9" x14ac:dyDescent="0.45">
      <c r="A16" s="18" t="s">
        <v>1072</v>
      </c>
      <c r="B16" s="8">
        <v>45390</v>
      </c>
      <c r="C16" s="18" t="s">
        <v>1073</v>
      </c>
      <c r="D16" s="18">
        <v>4</v>
      </c>
      <c r="E16" s="18"/>
      <c r="G16" s="18" t="s">
        <v>1074</v>
      </c>
      <c r="H16" s="18" t="s">
        <v>875</v>
      </c>
      <c r="I16" s="15">
        <v>56986400</v>
      </c>
    </row>
    <row r="17" spans="1:11" x14ac:dyDescent="0.45">
      <c r="A17" s="18" t="s">
        <v>1075</v>
      </c>
      <c r="B17" s="8">
        <v>45392</v>
      </c>
      <c r="C17" s="18" t="s">
        <v>1076</v>
      </c>
      <c r="D17" s="18">
        <v>8</v>
      </c>
      <c r="E17" s="18"/>
      <c r="G17" s="18" t="s">
        <v>1077</v>
      </c>
      <c r="H17" s="18" t="s">
        <v>878</v>
      </c>
      <c r="I17" s="15">
        <v>35470100</v>
      </c>
    </row>
    <row r="18" spans="1:11" x14ac:dyDescent="0.45">
      <c r="A18" s="18" t="s">
        <v>1078</v>
      </c>
      <c r="B18" s="8">
        <v>45393</v>
      </c>
      <c r="C18" s="18" t="s">
        <v>1079</v>
      </c>
      <c r="D18" s="18">
        <v>4</v>
      </c>
      <c r="E18" s="18"/>
      <c r="G18" s="18" t="s">
        <v>1080</v>
      </c>
      <c r="H18" s="18" t="s">
        <v>875</v>
      </c>
      <c r="I18" s="15">
        <v>68341200</v>
      </c>
    </row>
    <row r="19" spans="1:11" x14ac:dyDescent="0.45">
      <c r="A19" s="18" t="s">
        <v>1081</v>
      </c>
      <c r="B19" s="8">
        <v>45393</v>
      </c>
      <c r="C19" s="18" t="s">
        <v>1082</v>
      </c>
      <c r="D19" s="18">
        <v>2</v>
      </c>
      <c r="E19" s="18"/>
      <c r="G19" s="18" t="s">
        <v>1083</v>
      </c>
      <c r="H19" s="18" t="s">
        <v>878</v>
      </c>
      <c r="I19" s="15">
        <v>50185000</v>
      </c>
    </row>
    <row r="20" spans="1:11" x14ac:dyDescent="0.45">
      <c r="A20" s="18" t="s">
        <v>1084</v>
      </c>
      <c r="B20" s="8">
        <v>45398</v>
      </c>
      <c r="C20" s="18" t="s">
        <v>1085</v>
      </c>
      <c r="D20" s="18">
        <v>6</v>
      </c>
      <c r="E20" s="18"/>
      <c r="G20" s="18" t="s">
        <v>1086</v>
      </c>
      <c r="H20" s="18" t="s">
        <v>878</v>
      </c>
      <c r="I20" s="15">
        <v>62734900</v>
      </c>
    </row>
    <row r="21" spans="1:11" x14ac:dyDescent="0.45">
      <c r="A21" s="18" t="s">
        <v>1087</v>
      </c>
      <c r="B21" s="8">
        <v>45400</v>
      </c>
      <c r="C21" s="18" t="s">
        <v>1088</v>
      </c>
      <c r="D21" s="18">
        <v>5</v>
      </c>
      <c r="E21" s="18"/>
      <c r="G21" s="18" t="s">
        <v>1089</v>
      </c>
      <c r="H21" s="18" t="s">
        <v>875</v>
      </c>
      <c r="I21" s="15">
        <v>39900000</v>
      </c>
    </row>
    <row r="22" spans="1:11" x14ac:dyDescent="0.45">
      <c r="A22" s="18" t="s">
        <v>1090</v>
      </c>
      <c r="B22" s="8">
        <v>45400</v>
      </c>
      <c r="C22" s="18" t="s">
        <v>1091</v>
      </c>
      <c r="D22" s="18">
        <v>3</v>
      </c>
      <c r="E22" s="18"/>
      <c r="G22" s="18" t="s">
        <v>855</v>
      </c>
      <c r="H22" s="18" t="s">
        <v>875</v>
      </c>
      <c r="I22" s="15">
        <v>46984200</v>
      </c>
    </row>
    <row r="23" spans="1:11" x14ac:dyDescent="0.45">
      <c r="A23" s="18" t="s">
        <v>1092</v>
      </c>
      <c r="B23" s="8">
        <v>45404</v>
      </c>
      <c r="C23" s="18" t="s">
        <v>1093</v>
      </c>
      <c r="D23" s="18">
        <v>4</v>
      </c>
      <c r="E23" s="18"/>
      <c r="G23" s="18" t="s">
        <v>818</v>
      </c>
      <c r="H23" s="18" t="s">
        <v>878</v>
      </c>
      <c r="I23" s="15">
        <v>55121000</v>
      </c>
      <c r="J23" s="54" t="s">
        <v>351</v>
      </c>
      <c r="K23" s="47"/>
    </row>
    <row r="24" spans="1:11" x14ac:dyDescent="0.45">
      <c r="A24" s="18" t="s">
        <v>1094</v>
      </c>
      <c r="B24" s="8">
        <v>45406</v>
      </c>
      <c r="C24" s="18" t="s">
        <v>1095</v>
      </c>
      <c r="D24" s="18">
        <v>8</v>
      </c>
      <c r="E24" s="18"/>
      <c r="G24" s="18" t="s">
        <v>1096</v>
      </c>
      <c r="H24" s="18" t="s">
        <v>875</v>
      </c>
      <c r="I24" s="15">
        <v>43764900</v>
      </c>
      <c r="J24" s="18"/>
      <c r="K24" s="18"/>
    </row>
    <row r="25" spans="1:11" x14ac:dyDescent="0.45">
      <c r="A25" s="18" t="s">
        <v>1097</v>
      </c>
      <c r="B25" s="8">
        <v>45406</v>
      </c>
      <c r="C25" s="18" t="s">
        <v>1098</v>
      </c>
      <c r="D25" s="18">
        <v>6</v>
      </c>
      <c r="E25" s="18"/>
      <c r="G25" s="42" t="s">
        <v>1099</v>
      </c>
      <c r="H25" s="43"/>
      <c r="I25" s="15"/>
      <c r="J25" s="18"/>
      <c r="K25" s="18"/>
    </row>
    <row r="27" spans="1:11" x14ac:dyDescent="0.45">
      <c r="A27" s="25" t="s">
        <v>944</v>
      </c>
      <c r="B27" s="26" t="s">
        <v>1100</v>
      </c>
      <c r="F27" s="47" t="s">
        <v>1101</v>
      </c>
      <c r="G27" s="47"/>
    </row>
    <row r="28" spans="1:11" x14ac:dyDescent="0.45">
      <c r="A28" s="18" t="s">
        <v>37</v>
      </c>
      <c r="B28" s="18" t="s">
        <v>1102</v>
      </c>
      <c r="C28" s="18" t="s">
        <v>955</v>
      </c>
      <c r="D28" s="17" t="s">
        <v>1103</v>
      </c>
      <c r="F28" s="18" t="s">
        <v>955</v>
      </c>
      <c r="G28" s="18" t="s">
        <v>899</v>
      </c>
    </row>
    <row r="29" spans="1:11" x14ac:dyDescent="0.45">
      <c r="A29" s="18" t="s">
        <v>1104</v>
      </c>
      <c r="B29" s="8">
        <v>33305</v>
      </c>
      <c r="C29" s="18" t="s">
        <v>1105</v>
      </c>
      <c r="D29" s="18"/>
      <c r="F29" s="18" t="s">
        <v>1106</v>
      </c>
      <c r="G29" s="18" t="s">
        <v>1107</v>
      </c>
    </row>
    <row r="30" spans="1:11" x14ac:dyDescent="0.45">
      <c r="A30" s="18" t="s">
        <v>1108</v>
      </c>
      <c r="B30" s="8">
        <v>30854</v>
      </c>
      <c r="C30" s="18" t="s">
        <v>1109</v>
      </c>
      <c r="D30" s="18"/>
      <c r="F30" s="18" t="s">
        <v>1110</v>
      </c>
      <c r="G30" s="18" t="s">
        <v>1111</v>
      </c>
    </row>
    <row r="31" spans="1:11" x14ac:dyDescent="0.45">
      <c r="A31" s="18" t="s">
        <v>1112</v>
      </c>
      <c r="B31" s="8">
        <v>36990</v>
      </c>
      <c r="C31" s="18" t="s">
        <v>1113</v>
      </c>
      <c r="D31" s="18"/>
      <c r="F31" s="18" t="s">
        <v>1113</v>
      </c>
      <c r="G31" s="18" t="s">
        <v>1114</v>
      </c>
    </row>
    <row r="32" spans="1:11" x14ac:dyDescent="0.45">
      <c r="A32" s="18" t="s">
        <v>1115</v>
      </c>
      <c r="B32" s="8">
        <v>34783</v>
      </c>
      <c r="C32" s="18" t="s">
        <v>1106</v>
      </c>
      <c r="D32" s="18"/>
      <c r="F32" s="18" t="s">
        <v>1116</v>
      </c>
      <c r="G32" s="18" t="s">
        <v>1117</v>
      </c>
    </row>
    <row r="33" spans="1:7" x14ac:dyDescent="0.45">
      <c r="A33" s="18" t="s">
        <v>1118</v>
      </c>
      <c r="B33" s="8">
        <v>31972</v>
      </c>
      <c r="C33" s="18" t="s">
        <v>1116</v>
      </c>
      <c r="D33" s="18"/>
      <c r="F33" s="18" t="s">
        <v>1105</v>
      </c>
      <c r="G33" s="18" t="s">
        <v>1119</v>
      </c>
    </row>
    <row r="34" spans="1:7" x14ac:dyDescent="0.45">
      <c r="A34" s="18" t="s">
        <v>1120</v>
      </c>
      <c r="B34" s="8">
        <v>32419</v>
      </c>
      <c r="C34" s="18" t="s">
        <v>1110</v>
      </c>
      <c r="D34" s="18"/>
      <c r="F34" s="18" t="s">
        <v>1121</v>
      </c>
      <c r="G34" s="18" t="s">
        <v>1122</v>
      </c>
    </row>
    <row r="35" spans="1:7" x14ac:dyDescent="0.45">
      <c r="A35" s="18" t="s">
        <v>1123</v>
      </c>
      <c r="B35" s="8">
        <v>36190</v>
      </c>
      <c r="C35" s="18" t="s">
        <v>1124</v>
      </c>
      <c r="D35" s="18"/>
      <c r="F35" s="18" t="s">
        <v>1109</v>
      </c>
      <c r="G35" s="18" t="s">
        <v>1125</v>
      </c>
    </row>
    <row r="36" spans="1:7" x14ac:dyDescent="0.45">
      <c r="A36" s="18" t="s">
        <v>1126</v>
      </c>
      <c r="B36" s="8">
        <v>36653</v>
      </c>
      <c r="C36" s="18" t="s">
        <v>1121</v>
      </c>
      <c r="D36" s="18"/>
      <c r="F36" s="18" t="s">
        <v>1124</v>
      </c>
      <c r="G36" s="18" t="s">
        <v>1127</v>
      </c>
    </row>
  </sheetData>
  <mergeCells count="4">
    <mergeCell ref="F12:H12"/>
    <mergeCell ref="J23:K23"/>
    <mergeCell ref="G25:H25"/>
    <mergeCell ref="F27:G27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7056-8BE5-4072-8310-D4A670025E88}">
  <dimension ref="A1:K36"/>
  <sheetViews>
    <sheetView workbookViewId="0"/>
  </sheetViews>
  <sheetFormatPr defaultRowHeight="17" x14ac:dyDescent="0.45"/>
  <cols>
    <col min="2" max="2" width="10.75" bestFit="1" customWidth="1"/>
    <col min="4" max="4" width="12.58203125" bestFit="1" customWidth="1"/>
    <col min="10" max="11" width="9.58203125" customWidth="1"/>
  </cols>
  <sheetData>
    <row r="1" spans="1:11" x14ac:dyDescent="0.45">
      <c r="A1" s="1" t="s">
        <v>0</v>
      </c>
      <c r="B1" s="2" t="s">
        <v>1128</v>
      </c>
      <c r="F1" s="1" t="s">
        <v>820</v>
      </c>
      <c r="G1" s="2" t="s">
        <v>1129</v>
      </c>
    </row>
    <row r="2" spans="1:11" x14ac:dyDescent="0.45">
      <c r="A2" s="18" t="s">
        <v>1130</v>
      </c>
      <c r="B2" s="18" t="s">
        <v>1131</v>
      </c>
      <c r="C2" s="18" t="s">
        <v>984</v>
      </c>
      <c r="D2" s="17" t="s">
        <v>1132</v>
      </c>
      <c r="F2" s="18" t="s">
        <v>1133</v>
      </c>
      <c r="G2" s="18" t="s">
        <v>1134</v>
      </c>
      <c r="H2" s="18" t="s">
        <v>1135</v>
      </c>
      <c r="I2" s="18" t="s">
        <v>1006</v>
      </c>
    </row>
    <row r="3" spans="1:11" x14ac:dyDescent="0.45">
      <c r="A3" s="18" t="s">
        <v>1136</v>
      </c>
      <c r="B3" s="8">
        <v>45509</v>
      </c>
      <c r="C3" s="18">
        <v>5</v>
      </c>
      <c r="D3" s="8"/>
      <c r="F3" s="18" t="s">
        <v>1137</v>
      </c>
      <c r="G3" s="18" t="s">
        <v>1138</v>
      </c>
      <c r="H3" s="18" t="s">
        <v>1139</v>
      </c>
      <c r="I3" s="18">
        <v>7.64</v>
      </c>
    </row>
    <row r="4" spans="1:11" x14ac:dyDescent="0.45">
      <c r="A4" s="18" t="s">
        <v>1140</v>
      </c>
      <c r="B4" s="8">
        <v>45510</v>
      </c>
      <c r="C4" s="18">
        <v>3</v>
      </c>
      <c r="D4" s="8"/>
      <c r="F4" s="18" t="s">
        <v>1141</v>
      </c>
      <c r="G4" s="18" t="s">
        <v>1142</v>
      </c>
      <c r="H4" s="18" t="s">
        <v>1143</v>
      </c>
      <c r="I4" s="18">
        <v>8.91</v>
      </c>
    </row>
    <row r="5" spans="1:11" x14ac:dyDescent="0.45">
      <c r="A5" s="18" t="s">
        <v>1144</v>
      </c>
      <c r="B5" s="8">
        <v>45512</v>
      </c>
      <c r="C5" s="18">
        <v>6</v>
      </c>
      <c r="D5" s="8"/>
      <c r="F5" s="18" t="s">
        <v>1137</v>
      </c>
      <c r="G5" s="18" t="s">
        <v>1142</v>
      </c>
      <c r="H5" s="18" t="s">
        <v>1145</v>
      </c>
      <c r="I5" s="18">
        <v>8.1300000000000008</v>
      </c>
    </row>
    <row r="6" spans="1:11" x14ac:dyDescent="0.45">
      <c r="A6" s="18" t="s">
        <v>1146</v>
      </c>
      <c r="B6" s="8">
        <v>45513</v>
      </c>
      <c r="C6" s="18">
        <v>4</v>
      </c>
      <c r="D6" s="8"/>
      <c r="F6" s="18" t="s">
        <v>1137</v>
      </c>
      <c r="G6" s="18" t="s">
        <v>1138</v>
      </c>
      <c r="H6" s="18" t="s">
        <v>1147</v>
      </c>
      <c r="I6" s="18">
        <v>6.46</v>
      </c>
    </row>
    <row r="7" spans="1:11" x14ac:dyDescent="0.45">
      <c r="A7" s="18" t="s">
        <v>1148</v>
      </c>
      <c r="B7" s="8">
        <v>45517</v>
      </c>
      <c r="C7" s="18">
        <v>3</v>
      </c>
      <c r="D7" s="8"/>
      <c r="F7" s="18" t="s">
        <v>1141</v>
      </c>
      <c r="G7" s="18" t="s">
        <v>1138</v>
      </c>
      <c r="H7" s="18" t="s">
        <v>1149</v>
      </c>
      <c r="I7" s="18">
        <v>7.59</v>
      </c>
    </row>
    <row r="8" spans="1:11" x14ac:dyDescent="0.45">
      <c r="A8" s="18" t="s">
        <v>1150</v>
      </c>
      <c r="B8" s="8">
        <v>45520</v>
      </c>
      <c r="C8" s="18">
        <v>4</v>
      </c>
      <c r="D8" s="8"/>
      <c r="F8" s="18" t="s">
        <v>1137</v>
      </c>
      <c r="G8" s="18" t="s">
        <v>1142</v>
      </c>
      <c r="H8" s="18" t="s">
        <v>1151</v>
      </c>
      <c r="I8" s="18">
        <v>8.2799999999999994</v>
      </c>
    </row>
    <row r="9" spans="1:11" x14ac:dyDescent="0.45">
      <c r="A9" s="18" t="s">
        <v>1152</v>
      </c>
      <c r="B9" s="8">
        <v>45524</v>
      </c>
      <c r="C9" s="18">
        <v>6</v>
      </c>
      <c r="D9" s="8"/>
      <c r="F9" s="18" t="s">
        <v>1141</v>
      </c>
      <c r="G9" s="18" t="s">
        <v>1138</v>
      </c>
      <c r="H9" s="18" t="s">
        <v>1153</v>
      </c>
      <c r="I9" s="18">
        <v>6.73</v>
      </c>
      <c r="J9" s="41" t="s">
        <v>1154</v>
      </c>
      <c r="K9" s="41"/>
    </row>
    <row r="10" spans="1:11" x14ac:dyDescent="0.45">
      <c r="A10" s="18" t="s">
        <v>1155</v>
      </c>
      <c r="B10" s="8">
        <v>45526</v>
      </c>
      <c r="C10" s="18">
        <v>5</v>
      </c>
      <c r="D10" s="8"/>
      <c r="F10" s="18" t="s">
        <v>1141</v>
      </c>
      <c r="G10" s="18" t="s">
        <v>1142</v>
      </c>
      <c r="H10" s="18" t="s">
        <v>1156</v>
      </c>
      <c r="I10" s="18">
        <v>7.32</v>
      </c>
      <c r="J10" s="45"/>
      <c r="K10" s="45"/>
    </row>
    <row r="12" spans="1:11" x14ac:dyDescent="0.45">
      <c r="A12" s="1" t="s">
        <v>33</v>
      </c>
      <c r="B12" s="2" t="s">
        <v>1157</v>
      </c>
      <c r="F12" s="1" t="s">
        <v>896</v>
      </c>
      <c r="G12" s="2" t="s">
        <v>1158</v>
      </c>
    </row>
    <row r="13" spans="1:11" x14ac:dyDescent="0.45">
      <c r="A13" s="21" t="s">
        <v>1159</v>
      </c>
      <c r="B13" s="21" t="s">
        <v>1160</v>
      </c>
      <c r="C13" s="21" t="s">
        <v>1161</v>
      </c>
      <c r="D13" s="21" t="s">
        <v>1162</v>
      </c>
      <c r="F13" s="18" t="s">
        <v>37</v>
      </c>
      <c r="G13" s="18" t="s">
        <v>1163</v>
      </c>
      <c r="H13" s="18" t="s">
        <v>1164</v>
      </c>
      <c r="I13" s="18" t="s">
        <v>1165</v>
      </c>
      <c r="J13" s="17" t="s">
        <v>1166</v>
      </c>
    </row>
    <row r="14" spans="1:11" x14ac:dyDescent="0.45">
      <c r="A14" s="29" t="s">
        <v>1167</v>
      </c>
      <c r="B14" s="29" t="s">
        <v>1168</v>
      </c>
      <c r="C14" s="31">
        <v>480</v>
      </c>
      <c r="D14" s="30">
        <v>2640000</v>
      </c>
      <c r="F14" s="18" t="s">
        <v>1169</v>
      </c>
      <c r="G14" s="18">
        <v>3.2</v>
      </c>
      <c r="H14" s="18">
        <v>3.5</v>
      </c>
      <c r="I14" s="18">
        <v>3.1</v>
      </c>
      <c r="J14" s="18"/>
    </row>
    <row r="15" spans="1:11" x14ac:dyDescent="0.45">
      <c r="A15" s="29" t="s">
        <v>1167</v>
      </c>
      <c r="B15" s="29" t="s">
        <v>1170</v>
      </c>
      <c r="C15" s="31">
        <v>650</v>
      </c>
      <c r="D15" s="30">
        <v>3575000</v>
      </c>
      <c r="F15" s="18" t="s">
        <v>1171</v>
      </c>
      <c r="G15" s="18">
        <v>1.5</v>
      </c>
      <c r="H15" s="18">
        <v>2.1</v>
      </c>
      <c r="I15" s="18">
        <v>1.8</v>
      </c>
      <c r="J15" s="18"/>
    </row>
    <row r="16" spans="1:11" x14ac:dyDescent="0.45">
      <c r="A16" s="29" t="s">
        <v>1167</v>
      </c>
      <c r="B16" s="29" t="s">
        <v>1172</v>
      </c>
      <c r="C16" s="31">
        <v>450</v>
      </c>
      <c r="D16" s="30">
        <v>2475000</v>
      </c>
      <c r="F16" s="18" t="s">
        <v>1173</v>
      </c>
      <c r="G16" s="18">
        <v>4.0999999999999996</v>
      </c>
      <c r="H16" s="18">
        <v>4.2</v>
      </c>
      <c r="I16" s="18">
        <v>4.0999999999999996</v>
      </c>
      <c r="J16" s="18"/>
    </row>
    <row r="17" spans="1:10" x14ac:dyDescent="0.45">
      <c r="A17" s="29" t="s">
        <v>1174</v>
      </c>
      <c r="B17" s="29" t="s">
        <v>1168</v>
      </c>
      <c r="C17" s="31">
        <v>590</v>
      </c>
      <c r="D17" s="30">
        <v>3245000</v>
      </c>
      <c r="F17" s="18" t="s">
        <v>1175</v>
      </c>
      <c r="G17" s="18">
        <v>2.5</v>
      </c>
      <c r="H17" s="18">
        <v>2.7</v>
      </c>
      <c r="I17" s="18">
        <v>2.8</v>
      </c>
      <c r="J17" s="18"/>
    </row>
    <row r="18" spans="1:10" x14ac:dyDescent="0.45">
      <c r="A18" s="29" t="s">
        <v>1174</v>
      </c>
      <c r="B18" s="29" t="s">
        <v>1170</v>
      </c>
      <c r="C18" s="31">
        <v>550</v>
      </c>
      <c r="D18" s="30">
        <v>3025000</v>
      </c>
      <c r="F18" s="18" t="s">
        <v>1176</v>
      </c>
      <c r="G18" s="18">
        <v>3.1</v>
      </c>
      <c r="H18" s="18">
        <v>2.9</v>
      </c>
      <c r="I18" s="18">
        <v>3.6</v>
      </c>
      <c r="J18" s="18"/>
    </row>
    <row r="19" spans="1:10" x14ac:dyDescent="0.45">
      <c r="A19" s="29" t="s">
        <v>1177</v>
      </c>
      <c r="B19" s="29" t="s">
        <v>1178</v>
      </c>
      <c r="C19" s="31">
        <v>620</v>
      </c>
      <c r="D19" s="30">
        <v>3410000</v>
      </c>
      <c r="F19" s="18" t="s">
        <v>1179</v>
      </c>
      <c r="G19" s="18">
        <v>2.8</v>
      </c>
      <c r="H19" s="18">
        <v>2.5</v>
      </c>
      <c r="I19" s="18">
        <v>2.7</v>
      </c>
      <c r="J19" s="18"/>
    </row>
    <row r="20" spans="1:10" x14ac:dyDescent="0.45">
      <c r="A20" s="29" t="s">
        <v>1177</v>
      </c>
      <c r="B20" s="29" t="s">
        <v>1172</v>
      </c>
      <c r="C20" s="31">
        <v>500</v>
      </c>
      <c r="D20" s="30">
        <v>2750000</v>
      </c>
      <c r="F20" s="18" t="s">
        <v>1180</v>
      </c>
      <c r="G20" s="18">
        <v>0.9</v>
      </c>
      <c r="H20" s="18">
        <v>1.4</v>
      </c>
      <c r="I20" s="18">
        <v>0.8</v>
      </c>
      <c r="J20" s="18"/>
    </row>
    <row r="21" spans="1:10" x14ac:dyDescent="0.45">
      <c r="A21" s="29" t="s">
        <v>1181</v>
      </c>
      <c r="B21" s="29" t="s">
        <v>1170</v>
      </c>
      <c r="C21" s="31">
        <v>680</v>
      </c>
      <c r="D21" s="30">
        <v>3740000</v>
      </c>
      <c r="F21" s="18" t="s">
        <v>1182</v>
      </c>
      <c r="G21" s="18">
        <v>3.1</v>
      </c>
      <c r="H21" s="18">
        <v>2.7</v>
      </c>
      <c r="I21" s="18">
        <v>2.4</v>
      </c>
      <c r="J21" s="18"/>
    </row>
    <row r="22" spans="1:10" x14ac:dyDescent="0.45">
      <c r="A22" s="29" t="s">
        <v>1181</v>
      </c>
      <c r="B22" s="29" t="s">
        <v>1178</v>
      </c>
      <c r="C22" s="31">
        <v>470</v>
      </c>
      <c r="D22" s="30">
        <v>2585000</v>
      </c>
      <c r="F22" s="18" t="s">
        <v>1183</v>
      </c>
      <c r="G22" s="18">
        <v>3.6</v>
      </c>
      <c r="H22" s="18">
        <v>3.9</v>
      </c>
      <c r="I22" s="18">
        <v>3.4</v>
      </c>
      <c r="J22" s="18"/>
    </row>
    <row r="23" spans="1:10" x14ac:dyDescent="0.45">
      <c r="A23" s="55" t="s">
        <v>1184</v>
      </c>
      <c r="B23" s="56"/>
      <c r="C23" s="57"/>
      <c r="D23" s="30"/>
      <c r="F23" s="18" t="s">
        <v>1185</v>
      </c>
      <c r="G23" s="18">
        <v>3.1</v>
      </c>
      <c r="H23" s="18">
        <v>3.2</v>
      </c>
      <c r="I23" s="18">
        <v>3.5</v>
      </c>
      <c r="J23" s="18"/>
    </row>
    <row r="25" spans="1:10" x14ac:dyDescent="0.45">
      <c r="A25" s="1" t="s">
        <v>944</v>
      </c>
      <c r="B25" s="2" t="s">
        <v>1186</v>
      </c>
      <c r="F25" s="40" t="s">
        <v>1187</v>
      </c>
      <c r="G25" s="40"/>
    </row>
    <row r="26" spans="1:10" x14ac:dyDescent="0.45">
      <c r="A26" s="18" t="s">
        <v>37</v>
      </c>
      <c r="B26" s="18" t="s">
        <v>1188</v>
      </c>
      <c r="C26" s="18" t="s">
        <v>1189</v>
      </c>
      <c r="D26" s="17" t="s">
        <v>1190</v>
      </c>
      <c r="F26" s="18" t="s">
        <v>1191</v>
      </c>
      <c r="G26" s="18" t="s">
        <v>1192</v>
      </c>
    </row>
    <row r="27" spans="1:10" x14ac:dyDescent="0.45">
      <c r="A27" s="18" t="s">
        <v>1193</v>
      </c>
      <c r="B27" s="18">
        <v>100215368</v>
      </c>
      <c r="C27" s="18" t="s">
        <v>1194</v>
      </c>
      <c r="D27" s="18"/>
      <c r="F27" s="18">
        <v>1</v>
      </c>
      <c r="G27" s="18" t="s">
        <v>1195</v>
      </c>
    </row>
    <row r="28" spans="1:10" x14ac:dyDescent="0.45">
      <c r="A28" s="18" t="s">
        <v>1196</v>
      </c>
      <c r="B28" s="18">
        <v>101433025</v>
      </c>
      <c r="C28" s="18" t="s">
        <v>1197</v>
      </c>
      <c r="D28" s="18"/>
      <c r="F28" s="18">
        <v>2</v>
      </c>
      <c r="G28" s="18" t="s">
        <v>1198</v>
      </c>
    </row>
    <row r="29" spans="1:10" x14ac:dyDescent="0.45">
      <c r="A29" s="18" t="s">
        <v>1199</v>
      </c>
      <c r="B29" s="18">
        <v>101029041</v>
      </c>
      <c r="C29" s="18" t="s">
        <v>1197</v>
      </c>
      <c r="D29" s="18"/>
      <c r="F29" s="18">
        <v>3</v>
      </c>
      <c r="G29" s="18" t="s">
        <v>1200</v>
      </c>
    </row>
    <row r="30" spans="1:10" x14ac:dyDescent="0.45">
      <c r="A30" s="18" t="s">
        <v>1201</v>
      </c>
      <c r="B30" s="18">
        <v>101624257</v>
      </c>
      <c r="C30" s="18" t="s">
        <v>1194</v>
      </c>
      <c r="D30" s="18"/>
    </row>
    <row r="31" spans="1:10" x14ac:dyDescent="0.45">
      <c r="A31" s="18" t="s">
        <v>1202</v>
      </c>
      <c r="B31" s="18">
        <v>100218961</v>
      </c>
      <c r="C31" s="18" t="s">
        <v>1203</v>
      </c>
      <c r="D31" s="18"/>
    </row>
    <row r="32" spans="1:10" x14ac:dyDescent="0.45">
      <c r="A32" s="18" t="s">
        <v>1204</v>
      </c>
      <c r="B32" s="18">
        <v>101435487</v>
      </c>
      <c r="C32" s="18" t="s">
        <v>1203</v>
      </c>
      <c r="D32" s="18"/>
    </row>
    <row r="33" spans="1:4" x14ac:dyDescent="0.45">
      <c r="A33" s="18" t="s">
        <v>64</v>
      </c>
      <c r="B33" s="18">
        <v>101126698</v>
      </c>
      <c r="C33" s="18" t="s">
        <v>1194</v>
      </c>
      <c r="D33" s="18"/>
    </row>
    <row r="34" spans="1:4" x14ac:dyDescent="0.45">
      <c r="A34" s="18" t="s">
        <v>1205</v>
      </c>
      <c r="B34" s="18">
        <v>101125804</v>
      </c>
      <c r="C34" s="18" t="s">
        <v>1203</v>
      </c>
      <c r="D34" s="18"/>
    </row>
    <row r="35" spans="1:4" x14ac:dyDescent="0.45">
      <c r="A35" s="18" t="s">
        <v>1206</v>
      </c>
      <c r="B35" s="18">
        <v>101531523</v>
      </c>
      <c r="C35" s="18" t="s">
        <v>1197</v>
      </c>
      <c r="D35" s="18"/>
    </row>
    <row r="36" spans="1:4" x14ac:dyDescent="0.45">
      <c r="A36" s="18" t="s">
        <v>1207</v>
      </c>
      <c r="B36" s="18">
        <v>101636857</v>
      </c>
      <c r="C36" s="18" t="s">
        <v>1203</v>
      </c>
      <c r="D36" s="18"/>
    </row>
  </sheetData>
  <mergeCells count="4">
    <mergeCell ref="J9:K9"/>
    <mergeCell ref="J10:K10"/>
    <mergeCell ref="A23:C23"/>
    <mergeCell ref="F25:G25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9A77-6EF8-4262-B7C1-B4BB36F1F8C1}">
  <dimension ref="A1:K37"/>
  <sheetViews>
    <sheetView workbookViewId="0"/>
  </sheetViews>
  <sheetFormatPr defaultRowHeight="17" x14ac:dyDescent="0.45"/>
  <cols>
    <col min="5" max="5" width="9.33203125" bestFit="1" customWidth="1"/>
    <col min="10" max="11" width="10.08203125" customWidth="1"/>
  </cols>
  <sheetData>
    <row r="1" spans="1:11" x14ac:dyDescent="0.45">
      <c r="A1" s="1" t="s">
        <v>0</v>
      </c>
      <c r="B1" s="2" t="s">
        <v>656</v>
      </c>
      <c r="F1" s="1" t="s">
        <v>2</v>
      </c>
      <c r="G1" s="2" t="s">
        <v>657</v>
      </c>
    </row>
    <row r="2" spans="1:11" x14ac:dyDescent="0.45">
      <c r="A2" s="5" t="s">
        <v>556</v>
      </c>
      <c r="B2" s="5" t="s">
        <v>10</v>
      </c>
      <c r="C2" s="5" t="s">
        <v>6</v>
      </c>
      <c r="D2" s="6" t="s">
        <v>272</v>
      </c>
      <c r="F2" s="5" t="s">
        <v>143</v>
      </c>
      <c r="G2" s="5" t="s">
        <v>335</v>
      </c>
      <c r="H2" s="5" t="s">
        <v>416</v>
      </c>
      <c r="J2" s="42" t="s">
        <v>658</v>
      </c>
      <c r="K2" s="43"/>
    </row>
    <row r="3" spans="1:11" x14ac:dyDescent="0.45">
      <c r="A3" s="5" t="s">
        <v>659</v>
      </c>
      <c r="B3" s="5" t="s">
        <v>660</v>
      </c>
      <c r="C3" s="5" t="s">
        <v>28</v>
      </c>
      <c r="D3" s="5"/>
      <c r="F3" s="5" t="s">
        <v>661</v>
      </c>
      <c r="G3" s="5" t="s">
        <v>662</v>
      </c>
      <c r="H3" s="5">
        <v>92</v>
      </c>
      <c r="J3" s="48"/>
      <c r="K3" s="49"/>
    </row>
    <row r="4" spans="1:11" x14ac:dyDescent="0.45">
      <c r="A4" s="5" t="s">
        <v>663</v>
      </c>
      <c r="B4" s="5" t="s">
        <v>664</v>
      </c>
      <c r="C4" s="5" t="s">
        <v>28</v>
      </c>
      <c r="D4" s="5"/>
      <c r="F4" s="5" t="s">
        <v>665</v>
      </c>
      <c r="G4" s="5" t="s">
        <v>666</v>
      </c>
      <c r="H4" s="5">
        <v>89</v>
      </c>
    </row>
    <row r="5" spans="1:11" x14ac:dyDescent="0.45">
      <c r="A5" s="5" t="s">
        <v>667</v>
      </c>
      <c r="B5" s="5" t="s">
        <v>668</v>
      </c>
      <c r="C5" s="5" t="s">
        <v>28</v>
      </c>
      <c r="D5" s="5"/>
      <c r="F5" s="5" t="s">
        <v>669</v>
      </c>
      <c r="G5" s="5" t="s">
        <v>670</v>
      </c>
      <c r="H5" s="5">
        <v>59</v>
      </c>
    </row>
    <row r="6" spans="1:11" x14ac:dyDescent="0.45">
      <c r="A6" s="5" t="s">
        <v>671</v>
      </c>
      <c r="B6" s="5" t="s">
        <v>553</v>
      </c>
      <c r="C6" s="5" t="s">
        <v>23</v>
      </c>
      <c r="D6" s="5"/>
      <c r="F6" s="5" t="s">
        <v>672</v>
      </c>
      <c r="G6" s="5" t="s">
        <v>670</v>
      </c>
      <c r="H6" s="5">
        <v>95</v>
      </c>
    </row>
    <row r="7" spans="1:11" x14ac:dyDescent="0.45">
      <c r="A7" s="5" t="s">
        <v>673</v>
      </c>
      <c r="B7" s="5" t="s">
        <v>674</v>
      </c>
      <c r="C7" s="5" t="s">
        <v>23</v>
      </c>
      <c r="D7" s="5"/>
      <c r="F7" s="5" t="s">
        <v>675</v>
      </c>
      <c r="G7" s="5" t="s">
        <v>666</v>
      </c>
      <c r="H7" s="5">
        <v>79</v>
      </c>
    </row>
    <row r="8" spans="1:11" x14ac:dyDescent="0.45">
      <c r="A8" s="5" t="s">
        <v>676</v>
      </c>
      <c r="B8" s="5" t="s">
        <v>677</v>
      </c>
      <c r="C8" s="5" t="s">
        <v>23</v>
      </c>
      <c r="D8" s="5"/>
      <c r="F8" s="5" t="s">
        <v>678</v>
      </c>
      <c r="G8" s="5" t="s">
        <v>662</v>
      </c>
      <c r="H8" s="5">
        <v>65</v>
      </c>
    </row>
    <row r="9" spans="1:11" x14ac:dyDescent="0.45">
      <c r="A9" s="5" t="s">
        <v>679</v>
      </c>
      <c r="B9" s="5" t="s">
        <v>680</v>
      </c>
      <c r="C9" s="5" t="s">
        <v>21</v>
      </c>
      <c r="D9" s="5"/>
      <c r="F9" s="5" t="s">
        <v>681</v>
      </c>
      <c r="G9" s="5" t="s">
        <v>666</v>
      </c>
      <c r="H9" s="5">
        <v>70</v>
      </c>
      <c r="J9" s="40" t="s">
        <v>351</v>
      </c>
      <c r="K9" s="40"/>
    </row>
    <row r="10" spans="1:11" x14ac:dyDescent="0.45">
      <c r="A10" s="5" t="s">
        <v>682</v>
      </c>
      <c r="B10" s="5" t="s">
        <v>683</v>
      </c>
      <c r="C10" s="5" t="s">
        <v>21</v>
      </c>
      <c r="D10" s="5"/>
      <c r="F10" s="5" t="s">
        <v>684</v>
      </c>
      <c r="G10" s="5" t="s">
        <v>662</v>
      </c>
      <c r="H10" s="5">
        <v>88</v>
      </c>
      <c r="J10" s="5"/>
      <c r="K10" s="5"/>
    </row>
    <row r="11" spans="1:11" x14ac:dyDescent="0.45">
      <c r="A11" s="5" t="s">
        <v>685</v>
      </c>
      <c r="B11" s="5" t="s">
        <v>686</v>
      </c>
      <c r="C11" s="5" t="s">
        <v>21</v>
      </c>
      <c r="D11" s="5"/>
      <c r="F11" s="5" t="s">
        <v>687</v>
      </c>
      <c r="G11" s="5" t="s">
        <v>670</v>
      </c>
      <c r="H11" s="5">
        <v>91</v>
      </c>
      <c r="J11" s="5"/>
      <c r="K11" s="5"/>
    </row>
    <row r="13" spans="1:11" x14ac:dyDescent="0.45">
      <c r="A13" s="1" t="s">
        <v>117</v>
      </c>
      <c r="B13" s="2" t="s">
        <v>688</v>
      </c>
      <c r="G13" s="1" t="s">
        <v>115</v>
      </c>
      <c r="H13" s="2" t="s">
        <v>689</v>
      </c>
    </row>
    <row r="14" spans="1:11" x14ac:dyDescent="0.45">
      <c r="A14" s="5" t="s">
        <v>480</v>
      </c>
      <c r="B14" s="5" t="s">
        <v>690</v>
      </c>
      <c r="C14" s="5" t="s">
        <v>601</v>
      </c>
      <c r="D14" s="5" t="s">
        <v>43</v>
      </c>
      <c r="E14" s="5" t="s">
        <v>691</v>
      </c>
      <c r="G14" s="5" t="s">
        <v>692</v>
      </c>
      <c r="H14" s="5" t="s">
        <v>272</v>
      </c>
      <c r="I14" s="5" t="s">
        <v>693</v>
      </c>
      <c r="J14" s="5" t="s">
        <v>336</v>
      </c>
    </row>
    <row r="15" spans="1:11" x14ac:dyDescent="0.45">
      <c r="A15" s="5" t="s">
        <v>694</v>
      </c>
      <c r="B15" s="5" t="s">
        <v>695</v>
      </c>
      <c r="C15" s="7">
        <v>2980</v>
      </c>
      <c r="D15" s="5">
        <v>24</v>
      </c>
      <c r="E15" s="7">
        <v>71520</v>
      </c>
      <c r="G15" s="5">
        <v>168001</v>
      </c>
      <c r="H15" s="5" t="s">
        <v>696</v>
      </c>
      <c r="I15" s="5">
        <v>35</v>
      </c>
      <c r="J15" s="14">
        <v>7.6006944444444446E-2</v>
      </c>
    </row>
    <row r="16" spans="1:11" x14ac:dyDescent="0.45">
      <c r="A16" s="5" t="s">
        <v>694</v>
      </c>
      <c r="B16" s="5" t="s">
        <v>697</v>
      </c>
      <c r="C16" s="7">
        <v>3690</v>
      </c>
      <c r="D16" s="5">
        <v>16</v>
      </c>
      <c r="E16" s="7">
        <v>59040</v>
      </c>
      <c r="G16" s="5">
        <v>168002</v>
      </c>
      <c r="H16" s="5" t="s">
        <v>698</v>
      </c>
      <c r="I16" s="5">
        <v>42</v>
      </c>
      <c r="J16" s="14">
        <v>7.3506944444444444E-2</v>
      </c>
    </row>
    <row r="17" spans="1:10" x14ac:dyDescent="0.45">
      <c r="A17" s="5" t="s">
        <v>699</v>
      </c>
      <c r="B17" s="5" t="s">
        <v>700</v>
      </c>
      <c r="C17" s="7">
        <v>4500</v>
      </c>
      <c r="D17" s="5">
        <v>32</v>
      </c>
      <c r="E17" s="7">
        <v>144000</v>
      </c>
      <c r="G17" s="5">
        <v>168003</v>
      </c>
      <c r="H17" s="5" t="s">
        <v>238</v>
      </c>
      <c r="I17" s="5">
        <v>29</v>
      </c>
      <c r="J17" s="14">
        <v>8.5717592592592595E-2</v>
      </c>
    </row>
    <row r="18" spans="1:10" x14ac:dyDescent="0.45">
      <c r="A18" s="5" t="s">
        <v>694</v>
      </c>
      <c r="B18" s="5" t="s">
        <v>701</v>
      </c>
      <c r="C18" s="7">
        <v>2850</v>
      </c>
      <c r="D18" s="5">
        <v>24</v>
      </c>
      <c r="E18" s="7">
        <v>68400</v>
      </c>
      <c r="G18" s="5">
        <v>168004</v>
      </c>
      <c r="H18" s="5" t="s">
        <v>702</v>
      </c>
      <c r="I18" s="5">
        <v>38</v>
      </c>
      <c r="J18" s="14">
        <v>7.7256944444444434E-2</v>
      </c>
    </row>
    <row r="19" spans="1:10" x14ac:dyDescent="0.45">
      <c r="A19" s="5" t="s">
        <v>699</v>
      </c>
      <c r="B19" s="5" t="s">
        <v>703</v>
      </c>
      <c r="C19" s="7">
        <v>3300</v>
      </c>
      <c r="D19" s="5">
        <v>22</v>
      </c>
      <c r="E19" s="7">
        <v>72600</v>
      </c>
      <c r="G19" s="5">
        <v>168005</v>
      </c>
      <c r="H19" s="5" t="s">
        <v>698</v>
      </c>
      <c r="I19" s="5">
        <v>44</v>
      </c>
      <c r="J19" s="14">
        <v>6.3981481481481486E-2</v>
      </c>
    </row>
    <row r="20" spans="1:10" x14ac:dyDescent="0.45">
      <c r="A20" s="5" t="s">
        <v>699</v>
      </c>
      <c r="B20" s="5" t="s">
        <v>704</v>
      </c>
      <c r="C20" s="7">
        <v>4920</v>
      </c>
      <c r="D20" s="5">
        <v>18</v>
      </c>
      <c r="E20" s="7">
        <v>88560</v>
      </c>
      <c r="G20" s="5">
        <v>168006</v>
      </c>
      <c r="H20" s="5" t="s">
        <v>705</v>
      </c>
      <c r="I20" s="5">
        <v>51</v>
      </c>
      <c r="J20" s="14">
        <v>7.075231481481481E-2</v>
      </c>
    </row>
    <row r="21" spans="1:10" x14ac:dyDescent="0.45">
      <c r="A21" s="5" t="s">
        <v>699</v>
      </c>
      <c r="B21" s="5" t="s">
        <v>706</v>
      </c>
      <c r="C21" s="7">
        <v>3840</v>
      </c>
      <c r="D21" s="5">
        <v>19</v>
      </c>
      <c r="E21" s="7">
        <v>72960</v>
      </c>
      <c r="G21" s="5">
        <v>168007</v>
      </c>
      <c r="H21" s="5" t="s">
        <v>696</v>
      </c>
      <c r="I21" s="5">
        <v>32</v>
      </c>
      <c r="J21" s="14">
        <v>8.4224537037037028E-2</v>
      </c>
    </row>
    <row r="22" spans="1:10" x14ac:dyDescent="0.45">
      <c r="A22" s="5" t="s">
        <v>694</v>
      </c>
      <c r="B22" s="5" t="s">
        <v>707</v>
      </c>
      <c r="C22" s="7">
        <v>3600</v>
      </c>
      <c r="D22" s="5">
        <v>23</v>
      </c>
      <c r="E22" s="7">
        <v>82800</v>
      </c>
      <c r="G22" s="5">
        <v>168008</v>
      </c>
      <c r="H22" s="5" t="s">
        <v>238</v>
      </c>
      <c r="I22" s="5">
        <v>40</v>
      </c>
      <c r="J22" s="14">
        <v>6.9004629629629624E-2</v>
      </c>
    </row>
    <row r="23" spans="1:10" x14ac:dyDescent="0.45">
      <c r="A23" s="5" t="s">
        <v>694</v>
      </c>
      <c r="B23" s="5" t="s">
        <v>708</v>
      </c>
      <c r="C23" s="7">
        <v>4180</v>
      </c>
      <c r="D23" s="5">
        <v>15</v>
      </c>
      <c r="E23" s="7">
        <v>62700</v>
      </c>
      <c r="G23" s="5">
        <v>168009</v>
      </c>
      <c r="H23" s="5" t="s">
        <v>702</v>
      </c>
      <c r="I23" s="5">
        <v>23</v>
      </c>
      <c r="J23" s="14">
        <v>8.0844907407407407E-2</v>
      </c>
    </row>
    <row r="24" spans="1:10" x14ac:dyDescent="0.45">
      <c r="A24" s="42" t="s">
        <v>709</v>
      </c>
      <c r="B24" s="44"/>
      <c r="C24" s="44"/>
      <c r="D24" s="43"/>
      <c r="E24" s="11"/>
      <c r="G24" s="42" t="s">
        <v>710</v>
      </c>
      <c r="H24" s="43"/>
      <c r="I24" s="48"/>
      <c r="J24" s="49"/>
    </row>
    <row r="26" spans="1:10" x14ac:dyDescent="0.45">
      <c r="A26" s="1" t="s">
        <v>66</v>
      </c>
      <c r="B26" s="2" t="s">
        <v>711</v>
      </c>
    </row>
    <row r="27" spans="1:10" x14ac:dyDescent="0.45">
      <c r="A27" s="5" t="s">
        <v>712</v>
      </c>
      <c r="B27" s="5" t="s">
        <v>146</v>
      </c>
      <c r="C27" s="5" t="s">
        <v>290</v>
      </c>
      <c r="D27" s="6" t="s">
        <v>99</v>
      </c>
    </row>
    <row r="28" spans="1:10" x14ac:dyDescent="0.45">
      <c r="A28" s="5" t="s">
        <v>713</v>
      </c>
      <c r="B28" s="5" t="s">
        <v>530</v>
      </c>
      <c r="C28" s="5" t="s">
        <v>714</v>
      </c>
      <c r="D28" s="5"/>
    </row>
    <row r="29" spans="1:10" x14ac:dyDescent="0.45">
      <c r="A29" s="5" t="s">
        <v>715</v>
      </c>
      <c r="B29" s="5" t="s">
        <v>528</v>
      </c>
      <c r="C29" s="5" t="s">
        <v>716</v>
      </c>
      <c r="D29" s="5"/>
    </row>
    <row r="30" spans="1:10" x14ac:dyDescent="0.45">
      <c r="A30" s="5" t="s">
        <v>717</v>
      </c>
      <c r="B30" s="5" t="s">
        <v>528</v>
      </c>
      <c r="C30" s="5" t="s">
        <v>716</v>
      </c>
      <c r="D30" s="5"/>
    </row>
    <row r="31" spans="1:10" x14ac:dyDescent="0.45">
      <c r="A31" s="5" t="s">
        <v>718</v>
      </c>
      <c r="B31" s="5" t="s">
        <v>530</v>
      </c>
      <c r="C31" s="5" t="s">
        <v>716</v>
      </c>
      <c r="D31" s="5"/>
    </row>
    <row r="32" spans="1:10" x14ac:dyDescent="0.45">
      <c r="A32" s="5" t="s">
        <v>719</v>
      </c>
      <c r="B32" s="5" t="s">
        <v>528</v>
      </c>
      <c r="C32" s="5" t="s">
        <v>714</v>
      </c>
      <c r="D32" s="5"/>
    </row>
    <row r="33" spans="1:9" x14ac:dyDescent="0.45">
      <c r="A33" s="5" t="s">
        <v>720</v>
      </c>
      <c r="B33" s="5" t="s">
        <v>530</v>
      </c>
      <c r="C33" s="5" t="s">
        <v>716</v>
      </c>
      <c r="D33" s="5"/>
    </row>
    <row r="34" spans="1:9" x14ac:dyDescent="0.45">
      <c r="A34" s="5" t="s">
        <v>721</v>
      </c>
      <c r="B34" s="5" t="s">
        <v>530</v>
      </c>
      <c r="C34" s="5" t="s">
        <v>714</v>
      </c>
      <c r="D34" s="5"/>
    </row>
    <row r="35" spans="1:9" x14ac:dyDescent="0.45">
      <c r="A35" s="5" t="s">
        <v>722</v>
      </c>
      <c r="B35" s="5" t="s">
        <v>530</v>
      </c>
      <c r="C35" s="5" t="s">
        <v>714</v>
      </c>
      <c r="D35" s="5"/>
      <c r="F35" t="s">
        <v>723</v>
      </c>
    </row>
    <row r="36" spans="1:9" x14ac:dyDescent="0.45">
      <c r="A36" s="5" t="s">
        <v>724</v>
      </c>
      <c r="B36" s="5" t="s">
        <v>528</v>
      </c>
      <c r="C36" s="5" t="s">
        <v>714</v>
      </c>
      <c r="D36" s="5"/>
      <c r="F36" s="5" t="s">
        <v>72</v>
      </c>
      <c r="G36" s="5" t="s">
        <v>725</v>
      </c>
      <c r="H36" s="5" t="s">
        <v>76</v>
      </c>
      <c r="I36" s="5" t="s">
        <v>726</v>
      </c>
    </row>
    <row r="37" spans="1:9" x14ac:dyDescent="0.45">
      <c r="A37" s="5" t="s">
        <v>727</v>
      </c>
      <c r="B37" s="5" t="s">
        <v>528</v>
      </c>
      <c r="C37" s="5" t="s">
        <v>716</v>
      </c>
      <c r="D37" s="5"/>
      <c r="F37" s="5" t="s">
        <v>99</v>
      </c>
      <c r="G37" s="5" t="s">
        <v>378</v>
      </c>
      <c r="H37" s="5" t="s">
        <v>362</v>
      </c>
      <c r="I37" s="5" t="s">
        <v>239</v>
      </c>
    </row>
  </sheetData>
  <mergeCells count="6">
    <mergeCell ref="J2:K2"/>
    <mergeCell ref="J3:K3"/>
    <mergeCell ref="J9:K9"/>
    <mergeCell ref="A24:D24"/>
    <mergeCell ref="G24:H24"/>
    <mergeCell ref="I24:J2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740F-488D-401A-9659-782FEC5F572D}">
  <dimension ref="A1:J31"/>
  <sheetViews>
    <sheetView workbookViewId="0"/>
  </sheetViews>
  <sheetFormatPr defaultRowHeight="17" x14ac:dyDescent="0.45"/>
  <cols>
    <col min="2" max="2" width="14.25" bestFit="1" customWidth="1"/>
    <col min="5" max="5" width="10.75" bestFit="1" customWidth="1"/>
    <col min="10" max="10" width="11.08203125" bestFit="1" customWidth="1"/>
  </cols>
  <sheetData>
    <row r="1" spans="1:10" x14ac:dyDescent="0.45">
      <c r="A1" s="1" t="s">
        <v>0</v>
      </c>
      <c r="B1" s="2" t="s">
        <v>89</v>
      </c>
      <c r="F1" s="1" t="s">
        <v>2</v>
      </c>
      <c r="G1" s="2" t="s">
        <v>90</v>
      </c>
    </row>
    <row r="2" spans="1:10" x14ac:dyDescent="0.45">
      <c r="A2" s="5" t="s">
        <v>91</v>
      </c>
      <c r="B2" s="5" t="s">
        <v>92</v>
      </c>
      <c r="C2" s="5" t="s">
        <v>93</v>
      </c>
      <c r="D2" s="6" t="s">
        <v>94</v>
      </c>
      <c r="F2" s="5" t="s">
        <v>95</v>
      </c>
      <c r="G2" s="5" t="s">
        <v>96</v>
      </c>
      <c r="H2" s="5" t="s">
        <v>97</v>
      </c>
      <c r="I2" s="5" t="s">
        <v>98</v>
      </c>
      <c r="J2" s="6" t="s">
        <v>99</v>
      </c>
    </row>
    <row r="3" spans="1:10" x14ac:dyDescent="0.45">
      <c r="A3" s="5" t="s">
        <v>100</v>
      </c>
      <c r="B3" s="5">
        <v>86</v>
      </c>
      <c r="C3" s="5">
        <v>82</v>
      </c>
      <c r="D3" s="5"/>
      <c r="F3" s="5" t="s">
        <v>101</v>
      </c>
      <c r="G3" s="7">
        <v>1137</v>
      </c>
      <c r="H3" s="7">
        <v>823</v>
      </c>
      <c r="I3" s="7">
        <v>314</v>
      </c>
      <c r="J3" s="5"/>
    </row>
    <row r="4" spans="1:10" x14ac:dyDescent="0.45">
      <c r="A4" s="5" t="s">
        <v>102</v>
      </c>
      <c r="B4" s="5">
        <v>94</v>
      </c>
      <c r="C4" s="5">
        <v>93</v>
      </c>
      <c r="D4" s="5"/>
      <c r="F4" s="5" t="s">
        <v>103</v>
      </c>
      <c r="G4" s="7">
        <v>1027</v>
      </c>
      <c r="H4" s="7">
        <v>720</v>
      </c>
      <c r="I4" s="7">
        <v>307</v>
      </c>
      <c r="J4" s="5"/>
    </row>
    <row r="5" spans="1:10" x14ac:dyDescent="0.45">
      <c r="A5" s="5" t="s">
        <v>104</v>
      </c>
      <c r="B5" s="5">
        <v>73</v>
      </c>
      <c r="C5" s="5">
        <v>86</v>
      </c>
      <c r="D5" s="5"/>
      <c r="F5" s="5" t="s">
        <v>105</v>
      </c>
      <c r="G5" s="7">
        <v>923</v>
      </c>
      <c r="H5" s="7">
        <v>792</v>
      </c>
      <c r="I5" s="7">
        <v>131</v>
      </c>
      <c r="J5" s="5"/>
    </row>
    <row r="6" spans="1:10" x14ac:dyDescent="0.45">
      <c r="A6" s="5" t="s">
        <v>106</v>
      </c>
      <c r="B6" s="5">
        <v>91</v>
      </c>
      <c r="C6" s="5">
        <v>95</v>
      </c>
      <c r="D6" s="5"/>
      <c r="F6" s="5" t="s">
        <v>107</v>
      </c>
      <c r="G6" s="7">
        <v>1278</v>
      </c>
      <c r="H6" s="7">
        <v>879</v>
      </c>
      <c r="I6" s="7">
        <v>399</v>
      </c>
      <c r="J6" s="5"/>
    </row>
    <row r="7" spans="1:10" x14ac:dyDescent="0.45">
      <c r="A7" s="5" t="s">
        <v>108</v>
      </c>
      <c r="B7" s="5">
        <v>90</v>
      </c>
      <c r="C7" s="5">
        <v>81</v>
      </c>
      <c r="D7" s="5"/>
      <c r="F7" s="5" t="s">
        <v>109</v>
      </c>
      <c r="G7" s="7">
        <v>1087</v>
      </c>
      <c r="H7" s="7">
        <v>811</v>
      </c>
      <c r="I7" s="7">
        <v>276</v>
      </c>
      <c r="J7" s="5"/>
    </row>
    <row r="8" spans="1:10" x14ac:dyDescent="0.45">
      <c r="A8" s="5" t="s">
        <v>110</v>
      </c>
      <c r="B8" s="5">
        <v>67</v>
      </c>
      <c r="C8" s="5">
        <v>61</v>
      </c>
      <c r="D8" s="5"/>
      <c r="F8" s="5" t="s">
        <v>111</v>
      </c>
      <c r="G8" s="7">
        <v>987</v>
      </c>
      <c r="H8" s="7">
        <v>823</v>
      </c>
      <c r="I8" s="7">
        <v>163</v>
      </c>
      <c r="J8" s="5"/>
    </row>
    <row r="9" spans="1:10" x14ac:dyDescent="0.45">
      <c r="F9" s="5" t="s">
        <v>112</v>
      </c>
      <c r="G9" s="7">
        <v>1234</v>
      </c>
      <c r="H9" s="7">
        <v>983</v>
      </c>
      <c r="I9" s="7">
        <v>251</v>
      </c>
      <c r="J9" s="5"/>
    </row>
    <row r="10" spans="1:10" x14ac:dyDescent="0.45">
      <c r="A10" t="s">
        <v>113</v>
      </c>
    </row>
    <row r="11" spans="1:10" x14ac:dyDescent="0.45">
      <c r="A11" s="5" t="s">
        <v>114</v>
      </c>
      <c r="B11" s="5">
        <v>0</v>
      </c>
      <c r="C11" s="5">
        <v>70</v>
      </c>
      <c r="D11" s="5">
        <v>90</v>
      </c>
    </row>
    <row r="12" spans="1:10" x14ac:dyDescent="0.45">
      <c r="A12" s="5" t="s">
        <v>94</v>
      </c>
      <c r="B12" s="5" t="s">
        <v>806</v>
      </c>
      <c r="C12" s="5" t="s">
        <v>807</v>
      </c>
      <c r="D12" s="5" t="s">
        <v>805</v>
      </c>
    </row>
    <row r="13" spans="1:10" x14ac:dyDescent="0.45">
      <c r="F13" s="1" t="s">
        <v>115</v>
      </c>
      <c r="G13" s="2" t="s">
        <v>116</v>
      </c>
    </row>
    <row r="14" spans="1:10" x14ac:dyDescent="0.45">
      <c r="A14" s="1" t="s">
        <v>117</v>
      </c>
      <c r="B14" s="2" t="s">
        <v>118</v>
      </c>
      <c r="F14" s="5" t="s">
        <v>119</v>
      </c>
      <c r="G14" s="5" t="s">
        <v>120</v>
      </c>
      <c r="H14" s="5" t="s">
        <v>121</v>
      </c>
    </row>
    <row r="15" spans="1:10" x14ac:dyDescent="0.45">
      <c r="A15" s="5" t="s">
        <v>122</v>
      </c>
      <c r="B15" s="5" t="s">
        <v>123</v>
      </c>
      <c r="C15" s="5" t="s">
        <v>124</v>
      </c>
      <c r="D15" s="5" t="s">
        <v>125</v>
      </c>
      <c r="F15" s="5" t="s">
        <v>126</v>
      </c>
      <c r="G15" s="5" t="s">
        <v>127</v>
      </c>
      <c r="H15" s="7">
        <v>2287</v>
      </c>
    </row>
    <row r="16" spans="1:10" x14ac:dyDescent="0.45">
      <c r="A16" s="5" t="s">
        <v>128</v>
      </c>
      <c r="B16" s="5" t="s">
        <v>129</v>
      </c>
      <c r="C16" s="7">
        <v>7900</v>
      </c>
      <c r="D16" s="7">
        <v>47400</v>
      </c>
      <c r="F16" s="5" t="s">
        <v>126</v>
      </c>
      <c r="G16" s="5" t="s">
        <v>130</v>
      </c>
      <c r="H16" s="7">
        <v>2200</v>
      </c>
    </row>
    <row r="17" spans="1:10" x14ac:dyDescent="0.45">
      <c r="A17" s="5" t="s">
        <v>131</v>
      </c>
      <c r="B17" s="5" t="s">
        <v>132</v>
      </c>
      <c r="C17" s="7">
        <v>9400</v>
      </c>
      <c r="D17" s="7">
        <v>84600</v>
      </c>
      <c r="F17" s="5" t="s">
        <v>133</v>
      </c>
      <c r="G17" s="5" t="s">
        <v>127</v>
      </c>
      <c r="H17" s="7">
        <v>3128</v>
      </c>
    </row>
    <row r="18" spans="1:10" x14ac:dyDescent="0.45">
      <c r="A18" s="5" t="s">
        <v>134</v>
      </c>
      <c r="B18" s="5" t="s">
        <v>132</v>
      </c>
      <c r="C18" s="7">
        <v>9400</v>
      </c>
      <c r="D18" s="7">
        <v>42300</v>
      </c>
      <c r="F18" s="5" t="s">
        <v>133</v>
      </c>
      <c r="G18" s="5" t="s">
        <v>130</v>
      </c>
      <c r="H18" s="7">
        <v>3153</v>
      </c>
    </row>
    <row r="19" spans="1:10" x14ac:dyDescent="0.45">
      <c r="A19" s="5" t="s">
        <v>135</v>
      </c>
      <c r="B19" s="5" t="s">
        <v>129</v>
      </c>
      <c r="C19" s="7">
        <v>1500</v>
      </c>
      <c r="D19" s="7">
        <v>9000</v>
      </c>
      <c r="F19" s="5" t="s">
        <v>136</v>
      </c>
      <c r="G19" s="5" t="s">
        <v>127</v>
      </c>
      <c r="H19" s="7">
        <v>1780</v>
      </c>
    </row>
    <row r="20" spans="1:10" x14ac:dyDescent="0.45">
      <c r="A20" s="5" t="s">
        <v>137</v>
      </c>
      <c r="B20" s="5" t="s">
        <v>132</v>
      </c>
      <c r="C20" s="7">
        <v>5800</v>
      </c>
      <c r="D20" s="7">
        <v>46400</v>
      </c>
      <c r="F20" s="5" t="s">
        <v>136</v>
      </c>
      <c r="G20" s="5" t="s">
        <v>130</v>
      </c>
      <c r="H20" s="7">
        <v>3300</v>
      </c>
    </row>
    <row r="21" spans="1:10" x14ac:dyDescent="0.45">
      <c r="A21" s="5" t="s">
        <v>138</v>
      </c>
      <c r="B21" s="5" t="s">
        <v>132</v>
      </c>
      <c r="C21" s="7">
        <v>3000</v>
      </c>
      <c r="D21" s="7">
        <v>36000</v>
      </c>
      <c r="F21" s="5" t="s">
        <v>139</v>
      </c>
      <c r="G21" s="5" t="s">
        <v>127</v>
      </c>
      <c r="H21" s="7">
        <v>2865</v>
      </c>
      <c r="I21" s="5"/>
      <c r="J21" s="6" t="s">
        <v>140</v>
      </c>
    </row>
    <row r="22" spans="1:10" x14ac:dyDescent="0.45">
      <c r="A22" s="42" t="s">
        <v>141</v>
      </c>
      <c r="B22" s="43"/>
      <c r="C22" s="7"/>
      <c r="D22" s="7"/>
      <c r="F22" s="5" t="s">
        <v>139</v>
      </c>
      <c r="G22" s="5" t="s">
        <v>130</v>
      </c>
      <c r="H22" s="7">
        <v>3094</v>
      </c>
      <c r="I22" s="5"/>
      <c r="J22" s="7"/>
    </row>
    <row r="24" spans="1:10" x14ac:dyDescent="0.45">
      <c r="A24" s="1" t="s">
        <v>66</v>
      </c>
      <c r="B24" s="2" t="s">
        <v>142</v>
      </c>
    </row>
    <row r="25" spans="1:10" x14ac:dyDescent="0.45">
      <c r="A25" s="5" t="s">
        <v>143</v>
      </c>
      <c r="B25" s="5" t="s">
        <v>144</v>
      </c>
      <c r="C25" s="5" t="s">
        <v>145</v>
      </c>
      <c r="D25" s="6" t="s">
        <v>146</v>
      </c>
      <c r="E25" s="6" t="s">
        <v>147</v>
      </c>
    </row>
    <row r="26" spans="1:10" x14ac:dyDescent="0.45">
      <c r="A26" s="5" t="s">
        <v>148</v>
      </c>
      <c r="B26" s="5" t="s">
        <v>149</v>
      </c>
      <c r="C26" s="5">
        <v>4</v>
      </c>
      <c r="D26" s="5"/>
      <c r="E26" s="8"/>
    </row>
    <row r="27" spans="1:10" x14ac:dyDescent="0.45">
      <c r="A27" s="5" t="s">
        <v>150</v>
      </c>
      <c r="B27" s="5" t="s">
        <v>151</v>
      </c>
      <c r="C27" s="5">
        <v>3</v>
      </c>
      <c r="D27" s="5"/>
      <c r="E27" s="8"/>
    </row>
    <row r="28" spans="1:10" x14ac:dyDescent="0.45">
      <c r="A28" s="5" t="s">
        <v>152</v>
      </c>
      <c r="B28" s="5" t="s">
        <v>153</v>
      </c>
      <c r="C28" s="5">
        <v>2</v>
      </c>
      <c r="D28" s="5"/>
      <c r="E28" s="8"/>
    </row>
    <row r="29" spans="1:10" x14ac:dyDescent="0.45">
      <c r="A29" s="5" t="s">
        <v>154</v>
      </c>
      <c r="B29" s="5" t="s">
        <v>155</v>
      </c>
      <c r="C29" s="5">
        <v>5</v>
      </c>
      <c r="D29" s="5"/>
      <c r="E29" s="8"/>
    </row>
    <row r="30" spans="1:10" x14ac:dyDescent="0.45">
      <c r="A30" s="5" t="s">
        <v>156</v>
      </c>
      <c r="B30" s="5" t="s">
        <v>157</v>
      </c>
      <c r="C30" s="5">
        <v>3</v>
      </c>
      <c r="D30" s="5"/>
      <c r="E30" s="8"/>
    </row>
    <row r="31" spans="1:10" x14ac:dyDescent="0.45">
      <c r="A31" s="5" t="s">
        <v>158</v>
      </c>
      <c r="B31" s="5" t="s">
        <v>159</v>
      </c>
      <c r="C31" s="5">
        <v>6</v>
      </c>
      <c r="D31" s="5"/>
      <c r="E31" s="8"/>
    </row>
  </sheetData>
  <mergeCells count="1">
    <mergeCell ref="A22:B22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E6E4-BFE1-4BD5-9C4D-71A78621BD70}">
  <dimension ref="A1:L34"/>
  <sheetViews>
    <sheetView workbookViewId="0"/>
  </sheetViews>
  <sheetFormatPr defaultRowHeight="17" x14ac:dyDescent="0.45"/>
  <cols>
    <col min="2" max="2" width="11" bestFit="1" customWidth="1"/>
    <col min="4" max="4" width="11" bestFit="1" customWidth="1"/>
    <col min="6" max="6" width="9.08203125" bestFit="1" customWidth="1"/>
    <col min="8" max="8" width="13" bestFit="1" customWidth="1"/>
    <col min="9" max="9" width="10.83203125" bestFit="1" customWidth="1"/>
    <col min="10" max="10" width="13" bestFit="1" customWidth="1"/>
    <col min="11" max="11" width="5.58203125" customWidth="1"/>
  </cols>
  <sheetData>
    <row r="1" spans="1:12" x14ac:dyDescent="0.45">
      <c r="A1" s="1" t="s">
        <v>0</v>
      </c>
      <c r="B1" s="2" t="s">
        <v>728</v>
      </c>
      <c r="F1" s="1" t="s">
        <v>2</v>
      </c>
      <c r="G1" s="2" t="s">
        <v>729</v>
      </c>
    </row>
    <row r="2" spans="1:12" x14ac:dyDescent="0.45">
      <c r="A2" s="5" t="s">
        <v>122</v>
      </c>
      <c r="B2" s="5" t="s">
        <v>38</v>
      </c>
      <c r="C2" s="5" t="s">
        <v>39</v>
      </c>
      <c r="D2" s="6" t="s">
        <v>730</v>
      </c>
      <c r="F2" s="5" t="s">
        <v>480</v>
      </c>
      <c r="G2" s="5" t="s">
        <v>731</v>
      </c>
      <c r="H2" s="5" t="s">
        <v>732</v>
      </c>
      <c r="I2" s="5" t="s">
        <v>733</v>
      </c>
      <c r="J2" s="5" t="s">
        <v>734</v>
      </c>
      <c r="L2" s="5"/>
    </row>
    <row r="3" spans="1:12" x14ac:dyDescent="0.45">
      <c r="A3" s="5" t="s">
        <v>250</v>
      </c>
      <c r="B3" s="9">
        <v>0.38194444444444442</v>
      </c>
      <c r="C3" s="9">
        <v>0.47222222222222227</v>
      </c>
      <c r="D3" s="5"/>
      <c r="F3" s="5" t="s">
        <v>735</v>
      </c>
      <c r="G3" s="5">
        <v>69</v>
      </c>
      <c r="H3" s="7">
        <v>150000000</v>
      </c>
      <c r="I3" s="7">
        <v>2100000</v>
      </c>
      <c r="J3" s="7">
        <v>230000000</v>
      </c>
      <c r="L3" s="5"/>
    </row>
    <row r="4" spans="1:12" x14ac:dyDescent="0.45">
      <c r="A4" s="5" t="s">
        <v>736</v>
      </c>
      <c r="B4" s="9">
        <v>0.39861111111111108</v>
      </c>
      <c r="C4" s="9">
        <v>0.44513888888888892</v>
      </c>
      <c r="D4" s="5"/>
      <c r="F4" s="5" t="s">
        <v>737</v>
      </c>
      <c r="G4" s="5">
        <v>79</v>
      </c>
      <c r="H4" s="7">
        <v>170000000</v>
      </c>
      <c r="I4" s="7">
        <v>2500000</v>
      </c>
      <c r="J4" s="7">
        <v>260000000</v>
      </c>
    </row>
    <row r="5" spans="1:12" x14ac:dyDescent="0.45">
      <c r="A5" s="5" t="s">
        <v>738</v>
      </c>
      <c r="B5" s="9">
        <v>0.41875000000000001</v>
      </c>
      <c r="C5" s="9">
        <v>0.49791666666666662</v>
      </c>
      <c r="D5" s="5"/>
      <c r="F5" s="5" t="s">
        <v>739</v>
      </c>
      <c r="G5" s="5">
        <v>66</v>
      </c>
      <c r="H5" s="7">
        <v>150000000</v>
      </c>
      <c r="I5" s="7">
        <v>2100000</v>
      </c>
      <c r="J5" s="7">
        <v>210000000</v>
      </c>
    </row>
    <row r="6" spans="1:12" x14ac:dyDescent="0.45">
      <c r="A6" s="5" t="s">
        <v>740</v>
      </c>
      <c r="B6" s="9">
        <v>0.4368055555555555</v>
      </c>
      <c r="C6" s="9">
        <v>0.48333333333333334</v>
      </c>
      <c r="D6" s="5"/>
      <c r="F6" s="5" t="s">
        <v>741</v>
      </c>
      <c r="G6" s="5">
        <v>148</v>
      </c>
      <c r="H6" s="7">
        <v>330000000</v>
      </c>
      <c r="I6" s="7">
        <v>4700000</v>
      </c>
      <c r="J6" s="7">
        <v>480000000</v>
      </c>
    </row>
    <row r="7" spans="1:12" x14ac:dyDescent="0.45">
      <c r="A7" s="5" t="s">
        <v>742</v>
      </c>
      <c r="B7" s="9">
        <v>0.4381944444444445</v>
      </c>
      <c r="C7" s="9">
        <v>0.50624999999999998</v>
      </c>
      <c r="D7" s="5"/>
      <c r="F7" s="5" t="s">
        <v>735</v>
      </c>
      <c r="G7" s="5">
        <v>72</v>
      </c>
      <c r="H7" s="7">
        <v>160000000</v>
      </c>
      <c r="I7" s="7">
        <v>2200000</v>
      </c>
      <c r="J7" s="7">
        <v>230000000</v>
      </c>
    </row>
    <row r="8" spans="1:12" x14ac:dyDescent="0.45">
      <c r="A8" s="5" t="s">
        <v>743</v>
      </c>
      <c r="B8" s="9">
        <v>0.44791666666666669</v>
      </c>
      <c r="C8" s="9">
        <v>0.5229166666666667</v>
      </c>
      <c r="D8" s="5"/>
      <c r="F8" s="5" t="s">
        <v>737</v>
      </c>
      <c r="G8" s="5">
        <v>105</v>
      </c>
      <c r="H8" s="7">
        <v>230000000</v>
      </c>
      <c r="I8" s="7">
        <v>3300000</v>
      </c>
      <c r="J8" s="7">
        <v>340000000</v>
      </c>
    </row>
    <row r="9" spans="1:12" x14ac:dyDescent="0.45">
      <c r="A9" s="5" t="s">
        <v>744</v>
      </c>
      <c r="B9" s="9">
        <v>0.4597222222222222</v>
      </c>
      <c r="C9" s="9">
        <v>0.50763888888888886</v>
      </c>
      <c r="D9" s="5"/>
      <c r="F9" s="5" t="s">
        <v>741</v>
      </c>
      <c r="G9" s="5">
        <v>135</v>
      </c>
      <c r="H9" s="7">
        <v>300000000</v>
      </c>
      <c r="I9" s="7">
        <v>4200000</v>
      </c>
      <c r="J9" s="7">
        <v>440000000</v>
      </c>
    </row>
    <row r="10" spans="1:12" x14ac:dyDescent="0.45">
      <c r="A10" s="5" t="s">
        <v>745</v>
      </c>
      <c r="B10" s="9">
        <v>0.4680555555555555</v>
      </c>
      <c r="C10" s="9">
        <v>0.54027777777777775</v>
      </c>
      <c r="D10" s="5"/>
      <c r="F10" s="5" t="s">
        <v>737</v>
      </c>
      <c r="G10" s="5">
        <v>99</v>
      </c>
      <c r="H10" s="7">
        <v>220000000</v>
      </c>
      <c r="I10" s="7">
        <v>3100000</v>
      </c>
      <c r="J10" s="7">
        <v>320000000</v>
      </c>
    </row>
    <row r="11" spans="1:12" x14ac:dyDescent="0.45">
      <c r="A11" s="5" t="s">
        <v>746</v>
      </c>
      <c r="B11" s="9">
        <v>0.47569444444444442</v>
      </c>
      <c r="C11" s="9">
        <v>0.53194444444444444</v>
      </c>
      <c r="D11" s="5"/>
      <c r="F11" s="42" t="s">
        <v>747</v>
      </c>
      <c r="G11" s="44"/>
      <c r="H11" s="44"/>
      <c r="I11" s="43"/>
      <c r="J11" s="7"/>
    </row>
    <row r="13" spans="1:12" x14ac:dyDescent="0.45">
      <c r="A13" s="1" t="s">
        <v>117</v>
      </c>
      <c r="B13" s="2" t="s">
        <v>748</v>
      </c>
      <c r="F13" s="1" t="s">
        <v>115</v>
      </c>
      <c r="G13" s="2" t="s">
        <v>749</v>
      </c>
    </row>
    <row r="14" spans="1:12" x14ac:dyDescent="0.45">
      <c r="A14" s="5" t="s">
        <v>750</v>
      </c>
      <c r="B14" s="5" t="s">
        <v>751</v>
      </c>
      <c r="C14" s="5" t="s">
        <v>752</v>
      </c>
      <c r="F14" s="5" t="s">
        <v>41</v>
      </c>
      <c r="G14" s="5" t="s">
        <v>753</v>
      </c>
      <c r="H14" s="5" t="s">
        <v>754</v>
      </c>
      <c r="I14" s="5" t="s">
        <v>755</v>
      </c>
      <c r="J14" s="6" t="s">
        <v>756</v>
      </c>
    </row>
    <row r="15" spans="1:12" x14ac:dyDescent="0.45">
      <c r="A15" s="5">
        <v>1270121</v>
      </c>
      <c r="B15" s="5">
        <v>92</v>
      </c>
      <c r="C15" s="5">
        <v>76</v>
      </c>
      <c r="F15" s="5" t="s">
        <v>757</v>
      </c>
      <c r="G15" s="7">
        <v>1200</v>
      </c>
      <c r="H15" s="7">
        <v>1072</v>
      </c>
      <c r="I15" s="7">
        <v>1400</v>
      </c>
      <c r="J15" s="7"/>
    </row>
    <row r="16" spans="1:12" x14ac:dyDescent="0.45">
      <c r="A16" s="5">
        <v>1270122</v>
      </c>
      <c r="B16" s="5">
        <v>38</v>
      </c>
      <c r="C16" s="5">
        <v>55</v>
      </c>
      <c r="F16" s="5" t="s">
        <v>758</v>
      </c>
      <c r="G16" s="7">
        <v>1500</v>
      </c>
      <c r="H16" s="7">
        <v>1138</v>
      </c>
      <c r="I16" s="7">
        <v>1300</v>
      </c>
      <c r="J16" s="7"/>
    </row>
    <row r="17" spans="1:10" x14ac:dyDescent="0.45">
      <c r="A17" s="5">
        <v>1270123</v>
      </c>
      <c r="B17" s="5">
        <v>86</v>
      </c>
      <c r="C17" s="5">
        <v>92</v>
      </c>
      <c r="F17" s="5" t="s">
        <v>759</v>
      </c>
      <c r="G17" s="7">
        <v>1000</v>
      </c>
      <c r="H17" s="7">
        <v>943</v>
      </c>
      <c r="I17" s="7">
        <v>900</v>
      </c>
      <c r="J17" s="7"/>
    </row>
    <row r="18" spans="1:10" x14ac:dyDescent="0.45">
      <c r="A18" s="5">
        <v>1270124</v>
      </c>
      <c r="B18" s="5">
        <v>62</v>
      </c>
      <c r="C18" s="5">
        <v>48</v>
      </c>
      <c r="F18" s="5" t="s">
        <v>760</v>
      </c>
      <c r="G18" s="7">
        <v>800</v>
      </c>
      <c r="H18" s="7">
        <v>507</v>
      </c>
      <c r="I18" s="7">
        <v>900</v>
      </c>
      <c r="J18" s="7"/>
    </row>
    <row r="19" spans="1:10" x14ac:dyDescent="0.45">
      <c r="A19" s="5">
        <v>1270125</v>
      </c>
      <c r="B19" s="5">
        <v>91</v>
      </c>
      <c r="C19" s="5">
        <v>93</v>
      </c>
      <c r="F19" s="5" t="s">
        <v>761</v>
      </c>
      <c r="G19" s="7">
        <v>1200</v>
      </c>
      <c r="H19" s="7">
        <v>1138</v>
      </c>
      <c r="I19" s="7">
        <v>1000</v>
      </c>
      <c r="J19" s="7"/>
    </row>
    <row r="20" spans="1:10" x14ac:dyDescent="0.45">
      <c r="A20" s="5">
        <v>1270126</v>
      </c>
      <c r="B20" s="5">
        <v>49</v>
      </c>
      <c r="C20" s="5">
        <v>56</v>
      </c>
      <c r="F20" s="5" t="s">
        <v>762</v>
      </c>
      <c r="G20" s="7">
        <v>900</v>
      </c>
      <c r="H20" s="7">
        <v>835</v>
      </c>
      <c r="I20" s="7">
        <v>1000</v>
      </c>
      <c r="J20" s="7"/>
    </row>
    <row r="21" spans="1:10" x14ac:dyDescent="0.45">
      <c r="A21" s="5">
        <v>1270127</v>
      </c>
      <c r="B21" s="5">
        <v>89</v>
      </c>
      <c r="C21" s="5">
        <v>93</v>
      </c>
      <c r="F21" s="5" t="s">
        <v>763</v>
      </c>
      <c r="G21" s="7">
        <v>1000</v>
      </c>
      <c r="H21" s="7">
        <v>719</v>
      </c>
      <c r="I21" s="7">
        <v>1200</v>
      </c>
      <c r="J21" s="7"/>
    </row>
    <row r="22" spans="1:10" x14ac:dyDescent="0.45">
      <c r="A22" s="5">
        <v>1270128</v>
      </c>
      <c r="B22" s="5">
        <v>67</v>
      </c>
      <c r="C22" s="5">
        <v>68</v>
      </c>
      <c r="F22" s="5" t="s">
        <v>764</v>
      </c>
      <c r="G22" s="7">
        <v>1300</v>
      </c>
      <c r="H22" s="7">
        <v>1068</v>
      </c>
      <c r="I22" s="7">
        <v>1200</v>
      </c>
      <c r="J22" s="7"/>
    </row>
    <row r="23" spans="1:10" x14ac:dyDescent="0.45">
      <c r="A23" s="42" t="s">
        <v>765</v>
      </c>
      <c r="B23" s="43"/>
      <c r="C23" s="11"/>
      <c r="F23" s="5" t="s">
        <v>766</v>
      </c>
      <c r="G23" s="7">
        <v>1500</v>
      </c>
      <c r="H23" s="7">
        <v>1329</v>
      </c>
      <c r="I23" s="7">
        <v>1300</v>
      </c>
      <c r="J23" s="7"/>
    </row>
    <row r="25" spans="1:10" x14ac:dyDescent="0.45">
      <c r="A25" s="1" t="s">
        <v>66</v>
      </c>
      <c r="B25" s="2" t="s">
        <v>767</v>
      </c>
    </row>
    <row r="26" spans="1:10" x14ac:dyDescent="0.45">
      <c r="A26" s="5" t="s">
        <v>768</v>
      </c>
      <c r="B26" s="5" t="s">
        <v>769</v>
      </c>
      <c r="C26" s="5" t="s">
        <v>5</v>
      </c>
      <c r="D26" s="6" t="s">
        <v>505</v>
      </c>
      <c r="F26" s="40" t="s">
        <v>770</v>
      </c>
      <c r="G26" s="40"/>
      <c r="H26" s="40"/>
    </row>
    <row r="27" spans="1:10" x14ac:dyDescent="0.45">
      <c r="A27" s="5" t="s">
        <v>771</v>
      </c>
      <c r="B27" s="5">
        <v>2020</v>
      </c>
      <c r="C27" s="5" t="s">
        <v>772</v>
      </c>
      <c r="D27" s="5"/>
      <c r="F27" s="5" t="s">
        <v>773</v>
      </c>
      <c r="G27" s="5" t="s">
        <v>774</v>
      </c>
      <c r="H27" s="5" t="s">
        <v>775</v>
      </c>
    </row>
    <row r="28" spans="1:10" x14ac:dyDescent="0.45">
      <c r="A28" s="5" t="s">
        <v>776</v>
      </c>
      <c r="B28" s="5">
        <v>2020</v>
      </c>
      <c r="C28" s="5" t="s">
        <v>777</v>
      </c>
      <c r="D28" s="5"/>
      <c r="F28" s="5" t="s">
        <v>778</v>
      </c>
      <c r="G28" s="5" t="s">
        <v>779</v>
      </c>
      <c r="H28" s="5" t="s">
        <v>780</v>
      </c>
    </row>
    <row r="29" spans="1:10" x14ac:dyDescent="0.45">
      <c r="A29" s="5" t="s">
        <v>781</v>
      </c>
      <c r="B29" s="5">
        <v>2021</v>
      </c>
      <c r="C29" s="5" t="s">
        <v>782</v>
      </c>
      <c r="D29" s="5"/>
      <c r="F29" s="5" t="s">
        <v>783</v>
      </c>
      <c r="G29" s="5" t="s">
        <v>784</v>
      </c>
      <c r="H29" s="5" t="s">
        <v>785</v>
      </c>
    </row>
    <row r="30" spans="1:10" x14ac:dyDescent="0.45">
      <c r="A30" s="5" t="s">
        <v>786</v>
      </c>
      <c r="B30" s="5">
        <v>2021</v>
      </c>
      <c r="C30" s="5" t="s">
        <v>787</v>
      </c>
      <c r="D30" s="5"/>
      <c r="F30" s="5" t="s">
        <v>788</v>
      </c>
      <c r="G30" s="5" t="s">
        <v>789</v>
      </c>
      <c r="H30" s="5" t="s">
        <v>790</v>
      </c>
    </row>
    <row r="31" spans="1:10" x14ac:dyDescent="0.45">
      <c r="A31" s="5" t="s">
        <v>791</v>
      </c>
      <c r="B31" s="5">
        <v>2022</v>
      </c>
      <c r="C31" s="5" t="s">
        <v>792</v>
      </c>
      <c r="D31" s="5"/>
      <c r="F31" s="5" t="s">
        <v>793</v>
      </c>
      <c r="G31" s="5" t="s">
        <v>794</v>
      </c>
      <c r="H31" s="5" t="s">
        <v>795</v>
      </c>
    </row>
    <row r="32" spans="1:10" x14ac:dyDescent="0.45">
      <c r="A32" s="5" t="s">
        <v>796</v>
      </c>
      <c r="B32" s="5">
        <v>2022</v>
      </c>
      <c r="C32" s="5" t="s">
        <v>797</v>
      </c>
      <c r="D32" s="5"/>
    </row>
    <row r="33" spans="1:4" x14ac:dyDescent="0.45">
      <c r="A33" s="5" t="s">
        <v>798</v>
      </c>
      <c r="B33" s="5">
        <v>2023</v>
      </c>
      <c r="C33" s="5" t="s">
        <v>799</v>
      </c>
      <c r="D33" s="5"/>
    </row>
    <row r="34" spans="1:4" x14ac:dyDescent="0.45">
      <c r="A34" s="5" t="s">
        <v>800</v>
      </c>
      <c r="B34" s="5">
        <v>2023</v>
      </c>
      <c r="C34" s="5" t="s">
        <v>801</v>
      </c>
      <c r="D34" s="5"/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3051-1552-4F7F-85FD-AE178635DC97}">
  <dimension ref="A1:J34"/>
  <sheetViews>
    <sheetView workbookViewId="0"/>
  </sheetViews>
  <sheetFormatPr defaultRowHeight="17" x14ac:dyDescent="0.45"/>
  <cols>
    <col min="1" max="1" width="10.75" bestFit="1" customWidth="1"/>
    <col min="9" max="9" width="14.9140625" bestFit="1" customWidth="1"/>
  </cols>
  <sheetData>
    <row r="1" spans="1:10" x14ac:dyDescent="0.45">
      <c r="A1" s="1" t="s">
        <v>0</v>
      </c>
      <c r="B1" s="2" t="s">
        <v>160</v>
      </c>
      <c r="G1" s="1" t="s">
        <v>2</v>
      </c>
      <c r="H1" s="2" t="s">
        <v>161</v>
      </c>
    </row>
    <row r="2" spans="1:10" x14ac:dyDescent="0.45">
      <c r="A2" s="5" t="s">
        <v>143</v>
      </c>
      <c r="B2" s="5" t="s">
        <v>162</v>
      </c>
      <c r="C2" s="5" t="s">
        <v>163</v>
      </c>
      <c r="D2" s="5" t="s">
        <v>164</v>
      </c>
      <c r="E2" s="6" t="s">
        <v>165</v>
      </c>
      <c r="G2" s="5" t="s">
        <v>166</v>
      </c>
      <c r="H2" s="5" t="s">
        <v>167</v>
      </c>
      <c r="I2" s="6" t="s">
        <v>99</v>
      </c>
    </row>
    <row r="3" spans="1:10" x14ac:dyDescent="0.45">
      <c r="A3" s="5" t="s">
        <v>168</v>
      </c>
      <c r="B3" s="5" t="s">
        <v>169</v>
      </c>
      <c r="C3" s="5" t="s">
        <v>169</v>
      </c>
      <c r="D3" s="5" t="s">
        <v>169</v>
      </c>
      <c r="E3" s="5"/>
      <c r="G3" s="5" t="s">
        <v>170</v>
      </c>
      <c r="H3" s="5" t="s">
        <v>171</v>
      </c>
      <c r="I3" s="5"/>
    </row>
    <row r="4" spans="1:10" x14ac:dyDescent="0.45">
      <c r="A4" s="5" t="s">
        <v>172</v>
      </c>
      <c r="B4" s="5" t="s">
        <v>169</v>
      </c>
      <c r="C4" s="5" t="s">
        <v>169</v>
      </c>
      <c r="D4" s="5" t="s">
        <v>169</v>
      </c>
      <c r="E4" s="5"/>
      <c r="G4" s="5" t="s">
        <v>173</v>
      </c>
      <c r="H4" s="5" t="s">
        <v>174</v>
      </c>
      <c r="I4" s="5"/>
    </row>
    <row r="5" spans="1:10" x14ac:dyDescent="0.45">
      <c r="A5" s="5" t="s">
        <v>175</v>
      </c>
      <c r="B5" s="5"/>
      <c r="C5" s="5" t="s">
        <v>169</v>
      </c>
      <c r="D5" s="5" t="s">
        <v>169</v>
      </c>
      <c r="E5" s="5"/>
      <c r="G5" s="5" t="s">
        <v>176</v>
      </c>
      <c r="H5" s="5" t="s">
        <v>177</v>
      </c>
      <c r="I5" s="5"/>
    </row>
    <row r="6" spans="1:10" x14ac:dyDescent="0.45">
      <c r="A6" s="5" t="s">
        <v>178</v>
      </c>
      <c r="B6" s="5" t="s">
        <v>169</v>
      </c>
      <c r="C6" s="5" t="s">
        <v>169</v>
      </c>
      <c r="D6" s="5" t="s">
        <v>169</v>
      </c>
      <c r="E6" s="5"/>
      <c r="G6" s="5" t="s">
        <v>179</v>
      </c>
      <c r="H6" s="5" t="s">
        <v>180</v>
      </c>
      <c r="I6" s="5"/>
    </row>
    <row r="7" spans="1:10" x14ac:dyDescent="0.45">
      <c r="A7" s="5" t="s">
        <v>181</v>
      </c>
      <c r="B7" s="5" t="s">
        <v>169</v>
      </c>
      <c r="C7" s="5"/>
      <c r="D7" s="5" t="s">
        <v>169</v>
      </c>
      <c r="E7" s="5"/>
      <c r="G7" s="5" t="s">
        <v>182</v>
      </c>
      <c r="H7" s="5" t="s">
        <v>183</v>
      </c>
      <c r="I7" s="5"/>
    </row>
    <row r="8" spans="1:10" x14ac:dyDescent="0.45">
      <c r="A8" s="5" t="s">
        <v>184</v>
      </c>
      <c r="B8" s="5" t="s">
        <v>169</v>
      </c>
      <c r="C8" s="5" t="s">
        <v>169</v>
      </c>
      <c r="D8" s="5" t="s">
        <v>169</v>
      </c>
      <c r="E8" s="5"/>
      <c r="G8" s="5" t="s">
        <v>185</v>
      </c>
      <c r="H8" s="5" t="s">
        <v>186</v>
      </c>
      <c r="I8" s="5"/>
    </row>
    <row r="9" spans="1:10" x14ac:dyDescent="0.45">
      <c r="A9" s="5" t="s">
        <v>187</v>
      </c>
      <c r="B9" s="5" t="s">
        <v>169</v>
      </c>
      <c r="C9" s="5" t="s">
        <v>169</v>
      </c>
      <c r="D9" s="5" t="s">
        <v>169</v>
      </c>
      <c r="E9" s="5"/>
      <c r="G9" s="5" t="s">
        <v>188</v>
      </c>
      <c r="H9" s="5" t="s">
        <v>189</v>
      </c>
      <c r="I9" s="5"/>
    </row>
    <row r="10" spans="1:10" x14ac:dyDescent="0.45">
      <c r="A10" s="5" t="s">
        <v>190</v>
      </c>
      <c r="B10" s="5" t="s">
        <v>169</v>
      </c>
      <c r="C10" s="5" t="s">
        <v>169</v>
      </c>
      <c r="D10" s="5" t="s">
        <v>169</v>
      </c>
      <c r="E10" s="5"/>
      <c r="G10" s="5" t="s">
        <v>191</v>
      </c>
      <c r="H10" s="5" t="s">
        <v>192</v>
      </c>
      <c r="I10" s="5"/>
    </row>
    <row r="11" spans="1:10" x14ac:dyDescent="0.45">
      <c r="A11" s="5" t="s">
        <v>193</v>
      </c>
      <c r="B11" s="5"/>
      <c r="C11" s="5" t="s">
        <v>169</v>
      </c>
      <c r="D11" s="5"/>
      <c r="E11" s="5"/>
      <c r="G11" s="5" t="s">
        <v>194</v>
      </c>
      <c r="H11" s="5" t="s">
        <v>195</v>
      </c>
      <c r="I11" s="5"/>
    </row>
    <row r="12" spans="1:10" x14ac:dyDescent="0.45">
      <c r="A12" s="5" t="s">
        <v>196</v>
      </c>
      <c r="B12" s="5" t="s">
        <v>169</v>
      </c>
      <c r="C12" s="5" t="s">
        <v>169</v>
      </c>
      <c r="D12" s="5" t="s">
        <v>169</v>
      </c>
      <c r="E12" s="5"/>
      <c r="G12" s="5" t="s">
        <v>197</v>
      </c>
      <c r="H12" s="5" t="s">
        <v>198</v>
      </c>
      <c r="I12" s="5"/>
    </row>
    <row r="14" spans="1:10" x14ac:dyDescent="0.45">
      <c r="A14" s="1" t="s">
        <v>117</v>
      </c>
      <c r="B14" s="2" t="s">
        <v>199</v>
      </c>
      <c r="G14" s="1" t="s">
        <v>115</v>
      </c>
      <c r="H14" s="2" t="s">
        <v>200</v>
      </c>
    </row>
    <row r="15" spans="1:10" x14ac:dyDescent="0.45">
      <c r="A15" s="5" t="s">
        <v>37</v>
      </c>
      <c r="B15" s="5" t="s">
        <v>201</v>
      </c>
      <c r="C15" s="5" t="s">
        <v>202</v>
      </c>
      <c r="D15" s="5" t="s">
        <v>203</v>
      </c>
      <c r="E15" s="5" t="s">
        <v>809</v>
      </c>
      <c r="G15" s="5" t="s">
        <v>204</v>
      </c>
      <c r="H15" s="5" t="s">
        <v>205</v>
      </c>
      <c r="I15" s="5" t="s">
        <v>206</v>
      </c>
      <c r="J15" s="5" t="s">
        <v>207</v>
      </c>
    </row>
    <row r="16" spans="1:10" x14ac:dyDescent="0.45">
      <c r="A16" s="5" t="s">
        <v>208</v>
      </c>
      <c r="B16" s="5" t="s">
        <v>209</v>
      </c>
      <c r="C16" s="5">
        <v>92</v>
      </c>
      <c r="D16" s="5">
        <v>87</v>
      </c>
      <c r="E16" s="5">
        <f>SUM(C16:D16)</f>
        <v>179</v>
      </c>
      <c r="G16" s="5" t="s">
        <v>210</v>
      </c>
      <c r="H16" s="5">
        <v>67</v>
      </c>
      <c r="I16" s="7">
        <v>82410</v>
      </c>
      <c r="J16" s="5" t="s">
        <v>211</v>
      </c>
    </row>
    <row r="17" spans="1:10" x14ac:dyDescent="0.45">
      <c r="A17" s="5" t="s">
        <v>212</v>
      </c>
      <c r="B17" s="5" t="s">
        <v>209</v>
      </c>
      <c r="C17" s="5">
        <v>82</v>
      </c>
      <c r="D17" s="5">
        <v>85</v>
      </c>
      <c r="E17" s="5">
        <f t="shared" ref="E17:E22" si="0">SUM(C17:D17)</f>
        <v>167</v>
      </c>
      <c r="G17" s="5" t="s">
        <v>214</v>
      </c>
      <c r="H17" s="5">
        <v>86</v>
      </c>
      <c r="I17" s="7">
        <v>105780</v>
      </c>
      <c r="J17" s="5" t="s">
        <v>215</v>
      </c>
    </row>
    <row r="18" spans="1:10" x14ac:dyDescent="0.45">
      <c r="A18" s="5" t="s">
        <v>216</v>
      </c>
      <c r="B18" s="5" t="s">
        <v>217</v>
      </c>
      <c r="C18" s="5">
        <v>66</v>
      </c>
      <c r="D18" s="5">
        <v>76</v>
      </c>
      <c r="E18" s="5">
        <f t="shared" si="0"/>
        <v>142</v>
      </c>
      <c r="G18" s="5" t="s">
        <v>218</v>
      </c>
      <c r="H18" s="5">
        <v>16</v>
      </c>
      <c r="I18" s="7">
        <v>19680</v>
      </c>
      <c r="J18" s="5" t="s">
        <v>219</v>
      </c>
    </row>
    <row r="19" spans="1:10" x14ac:dyDescent="0.45">
      <c r="A19" s="5" t="s">
        <v>220</v>
      </c>
      <c r="B19" s="5" t="s">
        <v>217</v>
      </c>
      <c r="C19" s="5">
        <v>84</v>
      </c>
      <c r="D19" s="5">
        <v>91</v>
      </c>
      <c r="E19" s="5">
        <f t="shared" si="0"/>
        <v>175</v>
      </c>
      <c r="G19" s="5" t="s">
        <v>221</v>
      </c>
      <c r="H19" s="5">
        <v>150</v>
      </c>
      <c r="I19" s="7">
        <v>184500</v>
      </c>
      <c r="J19" s="5" t="s">
        <v>222</v>
      </c>
    </row>
    <row r="20" spans="1:10" x14ac:dyDescent="0.45">
      <c r="A20" s="5" t="s">
        <v>223</v>
      </c>
      <c r="B20" s="5" t="s">
        <v>224</v>
      </c>
      <c r="C20" s="5">
        <v>89</v>
      </c>
      <c r="D20" s="5">
        <v>87</v>
      </c>
      <c r="E20" s="5">
        <f t="shared" si="0"/>
        <v>176</v>
      </c>
      <c r="G20" s="5" t="s">
        <v>225</v>
      </c>
      <c r="H20" s="5">
        <v>99</v>
      </c>
      <c r="I20" s="7">
        <v>121770</v>
      </c>
      <c r="J20" s="5" t="s">
        <v>226</v>
      </c>
    </row>
    <row r="21" spans="1:10" x14ac:dyDescent="0.45">
      <c r="A21" s="5" t="s">
        <v>227</v>
      </c>
      <c r="B21" s="5" t="s">
        <v>224</v>
      </c>
      <c r="C21" s="5">
        <v>93</v>
      </c>
      <c r="D21" s="5">
        <v>95</v>
      </c>
      <c r="E21" s="5">
        <f t="shared" si="0"/>
        <v>188</v>
      </c>
      <c r="G21" s="5" t="s">
        <v>214</v>
      </c>
      <c r="H21" s="5">
        <v>91</v>
      </c>
      <c r="I21" s="7">
        <v>111930</v>
      </c>
      <c r="J21" s="5" t="s">
        <v>228</v>
      </c>
    </row>
    <row r="22" spans="1:10" x14ac:dyDescent="0.45">
      <c r="A22" s="5" t="s">
        <v>229</v>
      </c>
      <c r="B22" s="5" t="s">
        <v>224</v>
      </c>
      <c r="C22" s="5">
        <v>79</v>
      </c>
      <c r="D22" s="5">
        <v>87</v>
      </c>
      <c r="E22" s="5">
        <f t="shared" si="0"/>
        <v>166</v>
      </c>
      <c r="G22" s="5" t="s">
        <v>210</v>
      </c>
      <c r="H22" s="5">
        <v>70</v>
      </c>
      <c r="I22" s="7">
        <v>86100</v>
      </c>
      <c r="J22" s="5" t="s">
        <v>230</v>
      </c>
    </row>
    <row r="23" spans="1:10" x14ac:dyDescent="0.45">
      <c r="A23" s="42" t="s">
        <v>231</v>
      </c>
      <c r="B23" s="44"/>
      <c r="C23" s="44"/>
      <c r="D23" s="43"/>
      <c r="E23" s="11"/>
      <c r="G23" s="42" t="s">
        <v>232</v>
      </c>
      <c r="H23" s="44"/>
      <c r="I23" s="43"/>
      <c r="J23" s="5"/>
    </row>
    <row r="25" spans="1:10" x14ac:dyDescent="0.45">
      <c r="A25" s="1" t="s">
        <v>66</v>
      </c>
      <c r="B25" s="2" t="s">
        <v>233</v>
      </c>
    </row>
    <row r="26" spans="1:10" x14ac:dyDescent="0.45">
      <c r="A26" s="36" t="s">
        <v>234</v>
      </c>
      <c r="B26" s="36" t="s">
        <v>235</v>
      </c>
      <c r="C26" s="36" t="s">
        <v>99</v>
      </c>
      <c r="D26" s="35" t="s">
        <v>236</v>
      </c>
    </row>
    <row r="27" spans="1:10" x14ac:dyDescent="0.45">
      <c r="A27" s="8">
        <v>45809</v>
      </c>
      <c r="B27" s="36">
        <v>123001</v>
      </c>
      <c r="C27" s="36" t="s">
        <v>237</v>
      </c>
      <c r="D27" s="36"/>
    </row>
    <row r="28" spans="1:10" x14ac:dyDescent="0.45">
      <c r="A28" s="8">
        <v>45812</v>
      </c>
      <c r="B28" s="36">
        <v>123002</v>
      </c>
      <c r="C28" s="36" t="s">
        <v>238</v>
      </c>
      <c r="D28" s="36"/>
    </row>
    <row r="29" spans="1:10" x14ac:dyDescent="0.45">
      <c r="A29" s="8">
        <v>45815</v>
      </c>
      <c r="B29" s="36">
        <v>123003</v>
      </c>
      <c r="C29" s="36" t="s">
        <v>239</v>
      </c>
      <c r="D29" s="36"/>
    </row>
    <row r="30" spans="1:10" x14ac:dyDescent="0.45">
      <c r="A30" s="8">
        <v>45816</v>
      </c>
      <c r="B30" s="36">
        <v>123004</v>
      </c>
      <c r="C30" s="36" t="s">
        <v>240</v>
      </c>
      <c r="D30" s="36"/>
    </row>
    <row r="31" spans="1:10" x14ac:dyDescent="0.45">
      <c r="A31" s="8">
        <v>45818</v>
      </c>
      <c r="B31" s="36">
        <v>123005</v>
      </c>
      <c r="C31" s="36" t="s">
        <v>241</v>
      </c>
      <c r="D31" s="36"/>
    </row>
    <row r="32" spans="1:10" x14ac:dyDescent="0.45">
      <c r="A32" s="8">
        <v>45821</v>
      </c>
      <c r="B32" s="36">
        <v>123006</v>
      </c>
      <c r="C32" s="36" t="s">
        <v>242</v>
      </c>
      <c r="D32" s="36"/>
    </row>
    <row r="33" spans="1:4" x14ac:dyDescent="0.45">
      <c r="A33" s="8">
        <v>45822</v>
      </c>
      <c r="B33" s="36">
        <v>123007</v>
      </c>
      <c r="C33" s="36" t="s">
        <v>243</v>
      </c>
      <c r="D33" s="36"/>
    </row>
    <row r="34" spans="1:4" x14ac:dyDescent="0.45">
      <c r="A34" s="8">
        <v>45827</v>
      </c>
      <c r="B34" s="36">
        <v>123008</v>
      </c>
      <c r="C34" s="36" t="s">
        <v>244</v>
      </c>
      <c r="D34" s="36"/>
    </row>
  </sheetData>
  <mergeCells count="2">
    <mergeCell ref="A23:D23"/>
    <mergeCell ref="G23:I2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E784-655D-4047-ABD7-DD1E8DFF0320}">
  <dimension ref="A1:I31"/>
  <sheetViews>
    <sheetView workbookViewId="0"/>
  </sheetViews>
  <sheetFormatPr defaultRowHeight="17" x14ac:dyDescent="0.45"/>
  <cols>
    <col min="2" max="2" width="10.75" bestFit="1" customWidth="1"/>
    <col min="4" max="4" width="10.58203125" bestFit="1" customWidth="1"/>
    <col min="6" max="6" width="14.25" bestFit="1" customWidth="1"/>
    <col min="8" max="8" width="11.08203125" bestFit="1" customWidth="1"/>
    <col min="9" max="9" width="11.6640625" bestFit="1" customWidth="1"/>
  </cols>
  <sheetData>
    <row r="1" spans="1:8" x14ac:dyDescent="0.45">
      <c r="A1" s="1" t="s">
        <v>245</v>
      </c>
      <c r="B1" s="2" t="s">
        <v>246</v>
      </c>
      <c r="E1" s="1" t="s">
        <v>2</v>
      </c>
      <c r="F1" s="2" t="s">
        <v>247</v>
      </c>
    </row>
    <row r="2" spans="1:8" x14ac:dyDescent="0.45">
      <c r="A2" s="5" t="s">
        <v>248</v>
      </c>
      <c r="B2" s="5" t="s">
        <v>147</v>
      </c>
      <c r="C2" s="6" t="s">
        <v>249</v>
      </c>
      <c r="E2" s="5" t="s">
        <v>5</v>
      </c>
      <c r="F2" s="5" t="s">
        <v>144</v>
      </c>
      <c r="G2" s="6" t="s">
        <v>146</v>
      </c>
    </row>
    <row r="3" spans="1:8" x14ac:dyDescent="0.45">
      <c r="A3" s="5" t="s">
        <v>250</v>
      </c>
      <c r="B3" s="8">
        <v>40604</v>
      </c>
      <c r="C3" s="5"/>
      <c r="E3" s="5" t="s">
        <v>251</v>
      </c>
      <c r="F3" s="5" t="s">
        <v>252</v>
      </c>
      <c r="G3" s="5"/>
    </row>
    <row r="4" spans="1:8" x14ac:dyDescent="0.45">
      <c r="A4" s="5" t="s">
        <v>253</v>
      </c>
      <c r="B4" s="8">
        <v>39908</v>
      </c>
      <c r="C4" s="5"/>
      <c r="E4" s="5" t="s">
        <v>254</v>
      </c>
      <c r="F4" s="5" t="s">
        <v>255</v>
      </c>
      <c r="G4" s="5"/>
    </row>
    <row r="5" spans="1:8" x14ac:dyDescent="0.45">
      <c r="A5" s="5" t="s">
        <v>256</v>
      </c>
      <c r="B5" s="8">
        <v>39573</v>
      </c>
      <c r="C5" s="5"/>
      <c r="E5" s="5" t="s">
        <v>257</v>
      </c>
      <c r="F5" s="5" t="s">
        <v>258</v>
      </c>
      <c r="G5" s="5"/>
    </row>
    <row r="6" spans="1:8" x14ac:dyDescent="0.45">
      <c r="A6" s="5" t="s">
        <v>259</v>
      </c>
      <c r="B6" s="8">
        <v>41029</v>
      </c>
      <c r="C6" s="5"/>
      <c r="E6" s="5" t="s">
        <v>260</v>
      </c>
      <c r="F6" s="5" t="s">
        <v>261</v>
      </c>
      <c r="G6" s="5"/>
    </row>
    <row r="7" spans="1:8" x14ac:dyDescent="0.45">
      <c r="A7" s="5" t="s">
        <v>262</v>
      </c>
      <c r="B7" s="8">
        <v>39340</v>
      </c>
      <c r="C7" s="5"/>
      <c r="E7" s="5" t="s">
        <v>263</v>
      </c>
      <c r="F7" s="5" t="s">
        <v>264</v>
      </c>
      <c r="G7" s="5"/>
    </row>
    <row r="8" spans="1:8" x14ac:dyDescent="0.45">
      <c r="A8" s="5" t="s">
        <v>265</v>
      </c>
      <c r="B8" s="8">
        <v>40333</v>
      </c>
      <c r="C8" s="5"/>
      <c r="E8" s="5" t="s">
        <v>266</v>
      </c>
      <c r="F8" s="5" t="s">
        <v>267</v>
      </c>
      <c r="G8" s="5"/>
    </row>
    <row r="9" spans="1:8" x14ac:dyDescent="0.45">
      <c r="A9" s="5" t="s">
        <v>268</v>
      </c>
      <c r="B9" s="8">
        <v>39690</v>
      </c>
      <c r="C9" s="5"/>
      <c r="E9" s="5" t="s">
        <v>269</v>
      </c>
      <c r="F9" s="5" t="s">
        <v>270</v>
      </c>
      <c r="G9" s="5"/>
    </row>
    <row r="11" spans="1:8" x14ac:dyDescent="0.45">
      <c r="A11" s="1" t="s">
        <v>117</v>
      </c>
      <c r="B11" s="2" t="s">
        <v>271</v>
      </c>
    </row>
    <row r="12" spans="1:8" x14ac:dyDescent="0.45">
      <c r="A12" s="5" t="s">
        <v>5</v>
      </c>
      <c r="B12" s="5" t="s">
        <v>272</v>
      </c>
      <c r="C12" s="5" t="s">
        <v>273</v>
      </c>
      <c r="D12" s="5" t="s">
        <v>274</v>
      </c>
      <c r="E12" s="5" t="s">
        <v>275</v>
      </c>
    </row>
    <row r="13" spans="1:8" x14ac:dyDescent="0.45">
      <c r="A13" s="5" t="s">
        <v>276</v>
      </c>
      <c r="B13" s="5" t="s">
        <v>277</v>
      </c>
      <c r="C13" s="5">
        <v>87</v>
      </c>
      <c r="D13" s="5">
        <v>65</v>
      </c>
      <c r="E13" s="5">
        <v>152</v>
      </c>
      <c r="F13" s="12"/>
      <c r="G13" s="12"/>
      <c r="H13" s="12"/>
    </row>
    <row r="14" spans="1:8" x14ac:dyDescent="0.45">
      <c r="A14" s="5" t="s">
        <v>278</v>
      </c>
      <c r="B14" s="5" t="s">
        <v>21</v>
      </c>
      <c r="C14" s="5">
        <v>64</v>
      </c>
      <c r="D14" s="5">
        <v>70</v>
      </c>
      <c r="E14" s="5">
        <v>134</v>
      </c>
      <c r="F14" s="12"/>
      <c r="G14" s="12"/>
      <c r="H14" s="12"/>
    </row>
    <row r="15" spans="1:8" x14ac:dyDescent="0.45">
      <c r="A15" s="5" t="s">
        <v>279</v>
      </c>
      <c r="B15" s="5" t="s">
        <v>23</v>
      </c>
      <c r="C15" s="5">
        <v>73</v>
      </c>
      <c r="D15" s="5">
        <v>60</v>
      </c>
      <c r="E15" s="5">
        <v>133</v>
      </c>
      <c r="F15" s="12"/>
      <c r="G15" s="12"/>
      <c r="H15" s="12"/>
    </row>
    <row r="16" spans="1:8" x14ac:dyDescent="0.45">
      <c r="A16" s="5" t="s">
        <v>280</v>
      </c>
      <c r="B16" s="5" t="s">
        <v>277</v>
      </c>
      <c r="C16" s="5">
        <v>70</v>
      </c>
      <c r="D16" s="5">
        <v>66</v>
      </c>
      <c r="E16" s="5">
        <v>136</v>
      </c>
    </row>
    <row r="17" spans="1:9" x14ac:dyDescent="0.45">
      <c r="A17" s="5" t="s">
        <v>281</v>
      </c>
      <c r="B17" s="5" t="s">
        <v>277</v>
      </c>
      <c r="C17" s="5">
        <v>86</v>
      </c>
      <c r="D17" s="5">
        <v>83</v>
      </c>
      <c r="E17" s="5">
        <v>169</v>
      </c>
    </row>
    <row r="18" spans="1:9" x14ac:dyDescent="0.45">
      <c r="A18" s="5" t="s">
        <v>282</v>
      </c>
      <c r="B18" s="5" t="s">
        <v>21</v>
      </c>
      <c r="C18" s="5">
        <v>75</v>
      </c>
      <c r="D18" s="5">
        <v>78</v>
      </c>
      <c r="E18" s="5">
        <v>153</v>
      </c>
    </row>
    <row r="19" spans="1:9" x14ac:dyDescent="0.45">
      <c r="A19" s="5" t="s">
        <v>283</v>
      </c>
      <c r="B19" s="5" t="s">
        <v>21</v>
      </c>
      <c r="C19" s="5">
        <v>70</v>
      </c>
      <c r="D19" s="5">
        <v>91</v>
      </c>
      <c r="E19" s="5">
        <v>161</v>
      </c>
      <c r="F19" s="41" t="s">
        <v>284</v>
      </c>
      <c r="G19" s="41"/>
    </row>
    <row r="20" spans="1:9" x14ac:dyDescent="0.45">
      <c r="A20" s="5" t="s">
        <v>285</v>
      </c>
      <c r="B20" s="5" t="s">
        <v>23</v>
      </c>
      <c r="C20" s="5">
        <v>69</v>
      </c>
      <c r="D20" s="5">
        <v>60</v>
      </c>
      <c r="E20" s="5">
        <v>129</v>
      </c>
      <c r="F20" s="45"/>
      <c r="G20" s="45"/>
    </row>
    <row r="22" spans="1:9" x14ac:dyDescent="0.45">
      <c r="A22" s="1" t="s">
        <v>115</v>
      </c>
      <c r="B22" s="2" t="s">
        <v>286</v>
      </c>
      <c r="F22" s="1" t="s">
        <v>287</v>
      </c>
      <c r="G22" s="2" t="s">
        <v>288</v>
      </c>
    </row>
    <row r="23" spans="1:9" x14ac:dyDescent="0.45">
      <c r="A23" s="5" t="s">
        <v>207</v>
      </c>
      <c r="B23" s="5" t="s">
        <v>289</v>
      </c>
      <c r="C23" s="5" t="s">
        <v>290</v>
      </c>
      <c r="D23" s="5" t="s">
        <v>291</v>
      </c>
      <c r="F23" s="5" t="s">
        <v>292</v>
      </c>
      <c r="G23" s="5" t="s">
        <v>293</v>
      </c>
      <c r="H23" s="5" t="s">
        <v>294</v>
      </c>
      <c r="I23" s="6" t="s">
        <v>295</v>
      </c>
    </row>
    <row r="24" spans="1:9" x14ac:dyDescent="0.45">
      <c r="A24" s="5" t="s">
        <v>296</v>
      </c>
      <c r="B24" s="5">
        <v>8</v>
      </c>
      <c r="C24" s="5" t="s">
        <v>132</v>
      </c>
      <c r="D24" s="7">
        <v>356000</v>
      </c>
      <c r="F24" s="5" t="s">
        <v>126</v>
      </c>
      <c r="G24" s="5">
        <v>380</v>
      </c>
      <c r="H24" s="5">
        <v>12</v>
      </c>
      <c r="I24" s="5"/>
    </row>
    <row r="25" spans="1:9" x14ac:dyDescent="0.45">
      <c r="A25" s="5" t="s">
        <v>297</v>
      </c>
      <c r="B25" s="5">
        <v>9</v>
      </c>
      <c r="C25" s="5" t="s">
        <v>298</v>
      </c>
      <c r="D25" s="7">
        <v>688000</v>
      </c>
      <c r="F25" s="5" t="s">
        <v>133</v>
      </c>
      <c r="G25" s="5">
        <v>375</v>
      </c>
      <c r="H25" s="5">
        <v>13</v>
      </c>
      <c r="I25" s="5"/>
    </row>
    <row r="26" spans="1:9" x14ac:dyDescent="0.45">
      <c r="A26" s="5" t="s">
        <v>299</v>
      </c>
      <c r="B26" s="5">
        <v>8</v>
      </c>
      <c r="C26" s="5" t="s">
        <v>300</v>
      </c>
      <c r="D26" s="7">
        <v>294000</v>
      </c>
      <c r="F26" s="5" t="s">
        <v>136</v>
      </c>
      <c r="G26" s="5">
        <v>350</v>
      </c>
      <c r="H26" s="5">
        <v>11</v>
      </c>
      <c r="I26" s="5"/>
    </row>
    <row r="27" spans="1:9" x14ac:dyDescent="0.45">
      <c r="A27" s="5" t="s">
        <v>301</v>
      </c>
      <c r="B27" s="5">
        <v>7</v>
      </c>
      <c r="C27" s="5" t="s">
        <v>132</v>
      </c>
      <c r="D27" s="7">
        <v>321000</v>
      </c>
      <c r="F27" s="5" t="s">
        <v>139</v>
      </c>
      <c r="G27" s="5">
        <v>340</v>
      </c>
      <c r="H27" s="5">
        <v>11</v>
      </c>
      <c r="I27" s="5"/>
    </row>
    <row r="28" spans="1:9" x14ac:dyDescent="0.45">
      <c r="A28" s="5" t="s">
        <v>302</v>
      </c>
      <c r="B28" s="5">
        <v>6</v>
      </c>
      <c r="C28" s="5" t="s">
        <v>300</v>
      </c>
      <c r="D28" s="7">
        <v>292000</v>
      </c>
      <c r="F28" s="5" t="s">
        <v>303</v>
      </c>
      <c r="G28" s="5">
        <v>375</v>
      </c>
      <c r="H28" s="5">
        <v>12</v>
      </c>
      <c r="I28" s="5"/>
    </row>
    <row r="29" spans="1:9" x14ac:dyDescent="0.45">
      <c r="A29" s="5" t="s">
        <v>304</v>
      </c>
      <c r="B29" s="5">
        <v>8</v>
      </c>
      <c r="C29" s="5" t="s">
        <v>298</v>
      </c>
      <c r="D29" s="7">
        <v>409000</v>
      </c>
      <c r="F29" s="5" t="s">
        <v>305</v>
      </c>
      <c r="G29" s="5">
        <v>390</v>
      </c>
      <c r="H29" s="5">
        <v>13</v>
      </c>
      <c r="I29" s="5"/>
    </row>
    <row r="30" spans="1:9" x14ac:dyDescent="0.45">
      <c r="A30" s="5" t="s">
        <v>306</v>
      </c>
      <c r="B30" s="5">
        <v>7</v>
      </c>
      <c r="C30" s="5" t="s">
        <v>298</v>
      </c>
      <c r="D30" s="7">
        <v>216000</v>
      </c>
    </row>
    <row r="31" spans="1:9" x14ac:dyDescent="0.45">
      <c r="A31" s="42" t="s">
        <v>307</v>
      </c>
      <c r="B31" s="44"/>
      <c r="C31" s="43"/>
      <c r="D31" s="7"/>
    </row>
  </sheetData>
  <mergeCells count="3">
    <mergeCell ref="F19:G19"/>
    <mergeCell ref="F20:G20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6C5F-BC63-4EBB-BB68-ACAC6CB09AD3}">
  <dimension ref="A1:K39"/>
  <sheetViews>
    <sheetView workbookViewId="0"/>
  </sheetViews>
  <sheetFormatPr defaultRowHeight="17" x14ac:dyDescent="0.45"/>
  <cols>
    <col min="1" max="1" width="10.4140625" customWidth="1"/>
    <col min="2" max="2" width="10.4140625" bestFit="1" customWidth="1"/>
    <col min="3" max="3" width="10.58203125" bestFit="1" customWidth="1"/>
    <col min="5" max="5" width="10.58203125" bestFit="1" customWidth="1"/>
    <col min="6" max="6" width="8.6640625" customWidth="1"/>
    <col min="8" max="8" width="9.5" bestFit="1" customWidth="1"/>
  </cols>
  <sheetData>
    <row r="1" spans="1:11" x14ac:dyDescent="0.45">
      <c r="A1" s="1" t="s">
        <v>0</v>
      </c>
      <c r="B1" s="2" t="s">
        <v>810</v>
      </c>
      <c r="H1" s="1" t="s">
        <v>2</v>
      </c>
      <c r="I1" s="2" t="s">
        <v>308</v>
      </c>
    </row>
    <row r="2" spans="1:11" x14ac:dyDescent="0.45">
      <c r="A2" s="34" t="s">
        <v>37</v>
      </c>
      <c r="B2" s="34" t="s">
        <v>811</v>
      </c>
      <c r="C2" s="34" t="s">
        <v>812</v>
      </c>
      <c r="D2" s="34" t="s">
        <v>813</v>
      </c>
      <c r="E2" s="34" t="s">
        <v>814</v>
      </c>
      <c r="F2" s="33" t="s">
        <v>815</v>
      </c>
      <c r="H2" s="34" t="s">
        <v>6</v>
      </c>
      <c r="I2" s="34" t="s">
        <v>143</v>
      </c>
      <c r="J2" s="34" t="s">
        <v>93</v>
      </c>
      <c r="K2" s="33" t="s">
        <v>816</v>
      </c>
    </row>
    <row r="3" spans="1:11" x14ac:dyDescent="0.45">
      <c r="A3" s="34" t="s">
        <v>311</v>
      </c>
      <c r="B3" s="34">
        <v>75</v>
      </c>
      <c r="C3" s="34">
        <v>73</v>
      </c>
      <c r="D3" s="34">
        <v>80</v>
      </c>
      <c r="E3" s="19">
        <f>AVERAGE(B3:D3)</f>
        <v>76</v>
      </c>
      <c r="F3" s="34"/>
      <c r="H3" s="34" t="s">
        <v>312</v>
      </c>
      <c r="I3" s="34" t="s">
        <v>313</v>
      </c>
      <c r="J3" s="7">
        <v>7685</v>
      </c>
      <c r="K3" s="7"/>
    </row>
    <row r="4" spans="1:11" x14ac:dyDescent="0.45">
      <c r="A4" s="34" t="s">
        <v>314</v>
      </c>
      <c r="B4" s="34">
        <v>86</v>
      </c>
      <c r="C4" s="34">
        <v>88</v>
      </c>
      <c r="D4" s="34">
        <v>81</v>
      </c>
      <c r="E4" s="19">
        <f t="shared" ref="E4:E12" si="0">AVERAGE(B4:D4)</f>
        <v>85</v>
      </c>
      <c r="F4" s="34"/>
      <c r="H4" s="34" t="s">
        <v>315</v>
      </c>
      <c r="I4" s="34" t="s">
        <v>316</v>
      </c>
      <c r="J4" s="7">
        <v>8425</v>
      </c>
      <c r="K4" s="7"/>
    </row>
    <row r="5" spans="1:11" x14ac:dyDescent="0.45">
      <c r="A5" s="34" t="s">
        <v>317</v>
      </c>
      <c r="B5" s="34">
        <v>71</v>
      </c>
      <c r="C5" s="34">
        <v>68</v>
      </c>
      <c r="D5" s="34">
        <v>64</v>
      </c>
      <c r="E5" s="19">
        <f t="shared" si="0"/>
        <v>67.666666666666671</v>
      </c>
      <c r="F5" s="34"/>
      <c r="H5" s="34" t="s">
        <v>318</v>
      </c>
      <c r="I5" s="34" t="s">
        <v>319</v>
      </c>
      <c r="J5" s="7">
        <v>9243</v>
      </c>
      <c r="K5" s="7"/>
    </row>
    <row r="6" spans="1:11" x14ac:dyDescent="0.45">
      <c r="A6" s="34" t="s">
        <v>320</v>
      </c>
      <c r="B6" s="34">
        <v>95</v>
      </c>
      <c r="C6" s="34">
        <v>92</v>
      </c>
      <c r="D6" s="34">
        <v>97</v>
      </c>
      <c r="E6" s="19">
        <f t="shared" si="0"/>
        <v>94.666666666666671</v>
      </c>
      <c r="F6" s="34"/>
      <c r="H6" s="34" t="s">
        <v>315</v>
      </c>
      <c r="I6" s="34" t="s">
        <v>321</v>
      </c>
      <c r="J6" s="7">
        <v>7951</v>
      </c>
      <c r="K6" s="7"/>
    </row>
    <row r="7" spans="1:11" x14ac:dyDescent="0.45">
      <c r="A7" s="34" t="s">
        <v>817</v>
      </c>
      <c r="B7" s="34">
        <v>55</v>
      </c>
      <c r="C7" s="34">
        <v>59</v>
      </c>
      <c r="D7" s="34">
        <v>46</v>
      </c>
      <c r="E7" s="19">
        <f t="shared" si="0"/>
        <v>53.333333333333336</v>
      </c>
      <c r="F7" s="34"/>
      <c r="H7" s="34" t="s">
        <v>315</v>
      </c>
      <c r="I7" s="34" t="s">
        <v>322</v>
      </c>
      <c r="J7" s="7">
        <v>6945</v>
      </c>
      <c r="K7" s="7"/>
    </row>
    <row r="8" spans="1:11" x14ac:dyDescent="0.45">
      <c r="A8" s="34" t="s">
        <v>323</v>
      </c>
      <c r="B8" s="34">
        <v>88</v>
      </c>
      <c r="C8" s="34">
        <v>83</v>
      </c>
      <c r="D8" s="34">
        <v>79</v>
      </c>
      <c r="E8" s="19">
        <f t="shared" si="0"/>
        <v>83.333333333333329</v>
      </c>
      <c r="F8" s="34"/>
      <c r="H8" s="34" t="s">
        <v>315</v>
      </c>
      <c r="I8" s="34" t="s">
        <v>324</v>
      </c>
      <c r="J8" s="7">
        <v>8126</v>
      </c>
      <c r="K8" s="7"/>
    </row>
    <row r="9" spans="1:11" x14ac:dyDescent="0.45">
      <c r="A9" s="34" t="s">
        <v>818</v>
      </c>
      <c r="B9" s="34">
        <v>44</v>
      </c>
      <c r="C9" s="34">
        <v>42</v>
      </c>
      <c r="D9" s="34">
        <v>50</v>
      </c>
      <c r="E9" s="19">
        <f t="shared" si="0"/>
        <v>45.333333333333336</v>
      </c>
      <c r="F9" s="34"/>
      <c r="H9" s="34" t="s">
        <v>318</v>
      </c>
      <c r="I9" s="34" t="s">
        <v>325</v>
      </c>
      <c r="J9" s="7">
        <v>9075</v>
      </c>
      <c r="K9" s="7"/>
    </row>
    <row r="10" spans="1:11" x14ac:dyDescent="0.45">
      <c r="A10" s="34" t="s">
        <v>819</v>
      </c>
      <c r="B10" s="34">
        <v>92</v>
      </c>
      <c r="C10" s="34">
        <v>94</v>
      </c>
      <c r="D10" s="34">
        <v>94</v>
      </c>
      <c r="E10" s="19">
        <f t="shared" si="0"/>
        <v>93.333333333333329</v>
      </c>
      <c r="F10" s="34"/>
      <c r="H10" s="34" t="s">
        <v>315</v>
      </c>
      <c r="I10" s="34" t="s">
        <v>326</v>
      </c>
      <c r="J10" s="7">
        <v>5914</v>
      </c>
      <c r="K10" s="7"/>
    </row>
    <row r="11" spans="1:11" x14ac:dyDescent="0.45">
      <c r="A11" s="34" t="s">
        <v>279</v>
      </c>
      <c r="B11" s="34">
        <v>78</v>
      </c>
      <c r="C11" s="34">
        <v>76</v>
      </c>
      <c r="D11" s="34">
        <v>76</v>
      </c>
      <c r="E11" s="19">
        <f t="shared" si="0"/>
        <v>76.666666666666671</v>
      </c>
      <c r="F11" s="34"/>
      <c r="H11" s="34" t="s">
        <v>318</v>
      </c>
      <c r="I11" s="34" t="s">
        <v>327</v>
      </c>
      <c r="J11" s="7">
        <v>8629</v>
      </c>
      <c r="K11" s="7"/>
    </row>
    <row r="12" spans="1:11" x14ac:dyDescent="0.45">
      <c r="A12" s="34" t="s">
        <v>280</v>
      </c>
      <c r="B12" s="34">
        <v>90</v>
      </c>
      <c r="C12" s="34">
        <v>80</v>
      </c>
      <c r="D12" s="34">
        <v>91</v>
      </c>
      <c r="E12" s="19">
        <f t="shared" si="0"/>
        <v>87</v>
      </c>
      <c r="F12" s="34"/>
      <c r="H12" s="34" t="s">
        <v>312</v>
      </c>
      <c r="I12" s="34" t="s">
        <v>328</v>
      </c>
      <c r="J12" s="7">
        <v>7931</v>
      </c>
      <c r="K12" s="7"/>
    </row>
    <row r="14" spans="1:11" x14ac:dyDescent="0.45">
      <c r="A14" s="1" t="s">
        <v>329</v>
      </c>
      <c r="B14" s="2" t="s">
        <v>330</v>
      </c>
      <c r="H14" s="1" t="s">
        <v>35</v>
      </c>
      <c r="I14" s="2" t="s">
        <v>331</v>
      </c>
    </row>
    <row r="15" spans="1:11" x14ac:dyDescent="0.45">
      <c r="A15" s="34" t="s">
        <v>332</v>
      </c>
      <c r="B15" s="34" t="s">
        <v>333</v>
      </c>
      <c r="C15" s="34" t="s">
        <v>334</v>
      </c>
      <c r="H15" s="34" t="s">
        <v>5</v>
      </c>
      <c r="I15" s="34" t="s">
        <v>335</v>
      </c>
      <c r="J15" s="34" t="s">
        <v>336</v>
      </c>
      <c r="K15" s="33" t="s">
        <v>337</v>
      </c>
    </row>
    <row r="16" spans="1:11" x14ac:dyDescent="0.45">
      <c r="A16" s="34" t="s">
        <v>338</v>
      </c>
      <c r="B16" s="34" t="s">
        <v>339</v>
      </c>
      <c r="C16" s="34">
        <v>72</v>
      </c>
      <c r="H16" s="34" t="s">
        <v>340</v>
      </c>
      <c r="I16" s="34">
        <v>1</v>
      </c>
      <c r="J16" s="34">
        <v>15.11</v>
      </c>
      <c r="K16" s="34"/>
    </row>
    <row r="17" spans="1:11" x14ac:dyDescent="0.45">
      <c r="A17" s="34" t="s">
        <v>341</v>
      </c>
      <c r="B17" s="34" t="s">
        <v>342</v>
      </c>
      <c r="C17" s="34">
        <v>73</v>
      </c>
      <c r="H17" s="34" t="s">
        <v>343</v>
      </c>
      <c r="I17" s="34">
        <v>1</v>
      </c>
      <c r="J17" s="34">
        <v>14.28</v>
      </c>
      <c r="K17" s="34"/>
    </row>
    <row r="18" spans="1:11" x14ac:dyDescent="0.45">
      <c r="A18" s="34" t="s">
        <v>338</v>
      </c>
      <c r="B18" s="34" t="s">
        <v>344</v>
      </c>
      <c r="C18" s="34">
        <v>67</v>
      </c>
      <c r="H18" s="34" t="s">
        <v>345</v>
      </c>
      <c r="I18" s="34">
        <v>1</v>
      </c>
      <c r="J18" s="34">
        <v>14.67</v>
      </c>
      <c r="K18" s="34"/>
    </row>
    <row r="19" spans="1:11" x14ac:dyDescent="0.45">
      <c r="A19" s="34" t="s">
        <v>341</v>
      </c>
      <c r="B19" s="34" t="s">
        <v>346</v>
      </c>
      <c r="C19" s="34">
        <v>75</v>
      </c>
      <c r="H19" s="34" t="s">
        <v>347</v>
      </c>
      <c r="I19" s="34">
        <v>2</v>
      </c>
      <c r="J19" s="34">
        <v>14.19</v>
      </c>
      <c r="K19" s="34"/>
    </row>
    <row r="20" spans="1:11" x14ac:dyDescent="0.45">
      <c r="A20" s="34" t="s">
        <v>341</v>
      </c>
      <c r="B20" s="34" t="s">
        <v>348</v>
      </c>
      <c r="C20" s="34">
        <v>73</v>
      </c>
      <c r="H20" s="34" t="s">
        <v>349</v>
      </c>
      <c r="I20" s="34">
        <v>2</v>
      </c>
      <c r="J20" s="34">
        <v>15.22</v>
      </c>
      <c r="K20" s="34"/>
    </row>
    <row r="21" spans="1:11" x14ac:dyDescent="0.45">
      <c r="A21" s="34" t="s">
        <v>338</v>
      </c>
      <c r="B21" s="34" t="s">
        <v>350</v>
      </c>
      <c r="C21" s="34">
        <v>69</v>
      </c>
      <c r="E21" s="32" t="s">
        <v>351</v>
      </c>
      <c r="H21" s="34" t="s">
        <v>352</v>
      </c>
      <c r="I21" s="34">
        <v>2</v>
      </c>
      <c r="J21" s="34">
        <v>14.94</v>
      </c>
      <c r="K21" s="34"/>
    </row>
    <row r="22" spans="1:11" x14ac:dyDescent="0.45">
      <c r="A22" s="34" t="s">
        <v>338</v>
      </c>
      <c r="B22" s="34" t="s">
        <v>353</v>
      </c>
      <c r="C22" s="34">
        <v>78</v>
      </c>
      <c r="E22" s="34"/>
      <c r="H22" s="34" t="s">
        <v>354</v>
      </c>
      <c r="I22" s="34">
        <v>3</v>
      </c>
      <c r="J22" s="34">
        <v>14.26</v>
      </c>
      <c r="K22" s="34"/>
    </row>
    <row r="23" spans="1:11" x14ac:dyDescent="0.45">
      <c r="A23" s="42" t="s">
        <v>355</v>
      </c>
      <c r="B23" s="43"/>
      <c r="C23" s="34"/>
      <c r="E23" s="34"/>
      <c r="H23" s="34" t="s">
        <v>356</v>
      </c>
      <c r="I23" s="34">
        <v>3</v>
      </c>
      <c r="J23" s="34">
        <v>15.34</v>
      </c>
      <c r="K23" s="34"/>
    </row>
    <row r="25" spans="1:11" x14ac:dyDescent="0.45">
      <c r="A25" s="1" t="s">
        <v>66</v>
      </c>
      <c r="B25" s="2" t="s">
        <v>1208</v>
      </c>
      <c r="E25" s="3"/>
    </row>
    <row r="26" spans="1:11" x14ac:dyDescent="0.45">
      <c r="A26" s="34" t="s">
        <v>841</v>
      </c>
      <c r="B26" s="34" t="s">
        <v>1209</v>
      </c>
      <c r="C26" s="34" t="s">
        <v>1210</v>
      </c>
      <c r="D26" s="34" t="s">
        <v>957</v>
      </c>
      <c r="E26" s="33" t="s">
        <v>1211</v>
      </c>
    </row>
    <row r="27" spans="1:11" x14ac:dyDescent="0.45">
      <c r="A27" s="34" t="s">
        <v>1212</v>
      </c>
      <c r="B27" s="34" t="s">
        <v>1213</v>
      </c>
      <c r="C27" s="7">
        <v>2746000</v>
      </c>
      <c r="D27" s="7">
        <v>3574</v>
      </c>
      <c r="E27" s="7"/>
    </row>
    <row r="28" spans="1:11" x14ac:dyDescent="0.45">
      <c r="A28" s="34" t="s">
        <v>1214</v>
      </c>
      <c r="B28" s="34" t="s">
        <v>1213</v>
      </c>
      <c r="C28" s="7">
        <v>2584000</v>
      </c>
      <c r="D28" s="7">
        <v>2435</v>
      </c>
      <c r="E28" s="7"/>
    </row>
    <row r="29" spans="1:11" x14ac:dyDescent="0.45">
      <c r="A29" s="34" t="s">
        <v>1215</v>
      </c>
      <c r="B29" s="34" t="s">
        <v>1216</v>
      </c>
      <c r="C29" s="7">
        <v>2525000</v>
      </c>
      <c r="D29" s="7">
        <v>2681</v>
      </c>
      <c r="E29" s="7"/>
    </row>
    <row r="30" spans="1:11" x14ac:dyDescent="0.45">
      <c r="A30" s="34" t="s">
        <v>1217</v>
      </c>
      <c r="B30" s="34" t="s">
        <v>1216</v>
      </c>
      <c r="C30" s="7">
        <v>2873000</v>
      </c>
      <c r="D30" s="7">
        <v>3755</v>
      </c>
      <c r="E30" s="7"/>
    </row>
    <row r="31" spans="1:11" x14ac:dyDescent="0.45">
      <c r="A31" s="34" t="s">
        <v>1218</v>
      </c>
      <c r="B31" s="34" t="s">
        <v>1213</v>
      </c>
      <c r="C31" s="7">
        <v>2355000</v>
      </c>
      <c r="D31" s="7">
        <v>2935</v>
      </c>
      <c r="E31" s="7"/>
    </row>
    <row r="32" spans="1:11" x14ac:dyDescent="0.45">
      <c r="A32" s="34" t="s">
        <v>1219</v>
      </c>
      <c r="B32" s="34" t="s">
        <v>1216</v>
      </c>
      <c r="C32" s="7">
        <v>2686000</v>
      </c>
      <c r="D32" s="7">
        <v>2769</v>
      </c>
      <c r="E32" s="7"/>
    </row>
    <row r="33" spans="1:5" x14ac:dyDescent="0.45">
      <c r="A33" s="34" t="s">
        <v>1220</v>
      </c>
      <c r="B33" s="34" t="s">
        <v>1213</v>
      </c>
      <c r="C33" s="7">
        <v>2406000</v>
      </c>
      <c r="D33" s="7">
        <v>3818</v>
      </c>
      <c r="E33" s="7"/>
    </row>
    <row r="34" spans="1:5" x14ac:dyDescent="0.45">
      <c r="A34" s="34" t="s">
        <v>1221</v>
      </c>
      <c r="B34" s="34" t="s">
        <v>1213</v>
      </c>
      <c r="C34" s="7">
        <v>2627000</v>
      </c>
      <c r="D34" s="7">
        <v>1684</v>
      </c>
      <c r="E34" s="7"/>
    </row>
    <row r="35" spans="1:5" x14ac:dyDescent="0.45">
      <c r="A35" s="34" t="s">
        <v>1222</v>
      </c>
      <c r="B35" s="34" t="s">
        <v>1216</v>
      </c>
      <c r="C35" s="7">
        <v>2644000</v>
      </c>
      <c r="D35" s="7">
        <v>3269</v>
      </c>
      <c r="E35" s="7"/>
    </row>
    <row r="37" spans="1:5" x14ac:dyDescent="0.45">
      <c r="A37" t="s">
        <v>1235</v>
      </c>
    </row>
    <row r="38" spans="1:5" x14ac:dyDescent="0.45">
      <c r="A38" s="34" t="s">
        <v>986</v>
      </c>
      <c r="B38" s="34">
        <v>1</v>
      </c>
      <c r="C38" s="34">
        <v>3</v>
      </c>
      <c r="D38" s="34">
        <v>5</v>
      </c>
      <c r="E38" s="34">
        <v>7</v>
      </c>
    </row>
    <row r="39" spans="1:5" x14ac:dyDescent="0.45">
      <c r="A39" s="34" t="s">
        <v>1223</v>
      </c>
      <c r="B39" s="11">
        <v>0.5</v>
      </c>
      <c r="C39" s="11">
        <v>0.4</v>
      </c>
      <c r="D39" s="11">
        <v>0.3</v>
      </c>
      <c r="E39" s="11">
        <v>0.2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CCF8-2BEB-41BC-95D0-1DC5647AD1EC}">
  <dimension ref="A1:I36"/>
  <sheetViews>
    <sheetView workbookViewId="0"/>
  </sheetViews>
  <sheetFormatPr defaultRowHeight="17" x14ac:dyDescent="0.45"/>
  <cols>
    <col min="2" max="2" width="10.75" bestFit="1" customWidth="1"/>
    <col min="7" max="7" width="10.75" bestFit="1" customWidth="1"/>
  </cols>
  <sheetData>
    <row r="1" spans="1:9" x14ac:dyDescent="0.45">
      <c r="A1" s="1" t="s">
        <v>808</v>
      </c>
      <c r="B1" s="2" t="s">
        <v>827</v>
      </c>
      <c r="F1" s="1" t="s">
        <v>820</v>
      </c>
      <c r="G1" s="2" t="s">
        <v>554</v>
      </c>
    </row>
    <row r="2" spans="1:9" x14ac:dyDescent="0.45">
      <c r="A2" s="18" t="s">
        <v>828</v>
      </c>
      <c r="B2" s="18" t="s">
        <v>829</v>
      </c>
      <c r="C2" s="18" t="s">
        <v>830</v>
      </c>
      <c r="D2" s="17" t="s">
        <v>358</v>
      </c>
      <c r="F2" s="18" t="s">
        <v>556</v>
      </c>
      <c r="G2" s="18" t="s">
        <v>10</v>
      </c>
      <c r="H2" s="18" t="s">
        <v>501</v>
      </c>
      <c r="I2" s="17" t="s">
        <v>6</v>
      </c>
    </row>
    <row r="3" spans="1:9" x14ac:dyDescent="0.45">
      <c r="A3" s="18" t="s">
        <v>831</v>
      </c>
      <c r="B3" s="20">
        <v>45846</v>
      </c>
      <c r="C3" s="7">
        <v>36500</v>
      </c>
      <c r="D3" s="18"/>
      <c r="F3" s="18" t="s">
        <v>559</v>
      </c>
      <c r="G3" s="18" t="s">
        <v>560</v>
      </c>
      <c r="H3" s="18" t="s">
        <v>508</v>
      </c>
      <c r="I3" s="18"/>
    </row>
    <row r="4" spans="1:9" x14ac:dyDescent="0.45">
      <c r="A4" s="18" t="s">
        <v>832</v>
      </c>
      <c r="B4" s="20">
        <v>45880</v>
      </c>
      <c r="C4" s="7">
        <v>65200</v>
      </c>
      <c r="D4" s="18"/>
      <c r="F4" s="18" t="s">
        <v>562</v>
      </c>
      <c r="G4" s="18" t="s">
        <v>563</v>
      </c>
      <c r="H4" s="18" t="s">
        <v>508</v>
      </c>
      <c r="I4" s="18"/>
    </row>
    <row r="5" spans="1:9" x14ac:dyDescent="0.45">
      <c r="A5" s="18" t="s">
        <v>833</v>
      </c>
      <c r="B5" s="20">
        <v>45893</v>
      </c>
      <c r="C5" s="7">
        <v>53600</v>
      </c>
      <c r="D5" s="18"/>
      <c r="F5" s="18" t="s">
        <v>565</v>
      </c>
      <c r="G5" s="18" t="s">
        <v>566</v>
      </c>
      <c r="H5" s="18" t="s">
        <v>514</v>
      </c>
      <c r="I5" s="18"/>
    </row>
    <row r="6" spans="1:9" x14ac:dyDescent="0.45">
      <c r="A6" s="18" t="s">
        <v>834</v>
      </c>
      <c r="B6" s="20">
        <v>45903</v>
      </c>
      <c r="C6" s="7">
        <v>39000</v>
      </c>
      <c r="D6" s="18"/>
      <c r="F6" s="18" t="s">
        <v>568</v>
      </c>
      <c r="G6" s="18" t="s">
        <v>569</v>
      </c>
      <c r="H6" s="18" t="s">
        <v>514</v>
      </c>
      <c r="I6" s="18"/>
    </row>
    <row r="7" spans="1:9" x14ac:dyDescent="0.45">
      <c r="A7" s="18" t="s">
        <v>835</v>
      </c>
      <c r="B7" s="20">
        <v>45919</v>
      </c>
      <c r="C7" s="7">
        <v>62000</v>
      </c>
      <c r="D7" s="18"/>
      <c r="F7" s="18" t="s">
        <v>571</v>
      </c>
      <c r="G7" s="18" t="s">
        <v>572</v>
      </c>
      <c r="H7" s="18" t="s">
        <v>508</v>
      </c>
      <c r="I7" s="18"/>
    </row>
    <row r="8" spans="1:9" x14ac:dyDescent="0.45">
      <c r="A8" s="18" t="s">
        <v>836</v>
      </c>
      <c r="B8" s="20">
        <v>45930</v>
      </c>
      <c r="C8" s="7">
        <v>55400</v>
      </c>
      <c r="D8" s="18"/>
      <c r="F8" s="18" t="s">
        <v>574</v>
      </c>
      <c r="G8" s="18" t="s">
        <v>575</v>
      </c>
      <c r="H8" s="18" t="s">
        <v>506</v>
      </c>
      <c r="I8" s="18"/>
    </row>
    <row r="9" spans="1:9" x14ac:dyDescent="0.45">
      <c r="A9" s="18" t="s">
        <v>837</v>
      </c>
      <c r="B9" s="20">
        <v>45937</v>
      </c>
      <c r="C9" s="7">
        <v>72000</v>
      </c>
      <c r="D9" s="18"/>
      <c r="F9" s="18" t="s">
        <v>577</v>
      </c>
      <c r="G9" s="18" t="s">
        <v>578</v>
      </c>
      <c r="H9" s="18" t="s">
        <v>514</v>
      </c>
      <c r="I9" s="18"/>
    </row>
    <row r="10" spans="1:9" x14ac:dyDescent="0.45">
      <c r="A10" s="18" t="s">
        <v>838</v>
      </c>
      <c r="B10" s="20">
        <v>45956</v>
      </c>
      <c r="C10" s="7">
        <v>48600</v>
      </c>
      <c r="D10" s="18"/>
      <c r="F10" s="18" t="s">
        <v>580</v>
      </c>
      <c r="G10" s="18" t="s">
        <v>581</v>
      </c>
      <c r="H10" s="18" t="s">
        <v>506</v>
      </c>
      <c r="I10" s="18"/>
    </row>
    <row r="11" spans="1:9" x14ac:dyDescent="0.45">
      <c r="A11" s="18" t="s">
        <v>839</v>
      </c>
      <c r="B11" s="20">
        <v>45973</v>
      </c>
      <c r="C11" s="7">
        <v>56000</v>
      </c>
      <c r="D11" s="18"/>
      <c r="F11" s="18" t="s">
        <v>821</v>
      </c>
      <c r="G11" s="18" t="s">
        <v>822</v>
      </c>
      <c r="H11" s="18" t="s">
        <v>213</v>
      </c>
      <c r="I11" s="18"/>
    </row>
    <row r="12" spans="1:9" x14ac:dyDescent="0.45">
      <c r="A12" s="18" t="s">
        <v>840</v>
      </c>
      <c r="B12" s="20">
        <v>45986</v>
      </c>
      <c r="C12" s="7">
        <v>47900</v>
      </c>
      <c r="D12" s="18" t="str">
        <f t="shared" ref="D12" si="0">IF(OR(MONTH(B12)=8,MONTH(B12)=10),"신제품","")</f>
        <v/>
      </c>
      <c r="F12" s="18" t="s">
        <v>823</v>
      </c>
      <c r="G12" s="18" t="s">
        <v>824</v>
      </c>
      <c r="H12" s="18" t="s">
        <v>825</v>
      </c>
      <c r="I12" s="18"/>
    </row>
    <row r="14" spans="1:9" x14ac:dyDescent="0.45">
      <c r="A14" s="1" t="s">
        <v>117</v>
      </c>
      <c r="B14" s="2" t="s">
        <v>372</v>
      </c>
      <c r="F14" s="1" t="s">
        <v>115</v>
      </c>
      <c r="G14" s="2" t="s">
        <v>373</v>
      </c>
    </row>
    <row r="15" spans="1:9" x14ac:dyDescent="0.45">
      <c r="A15" s="18" t="s">
        <v>374</v>
      </c>
      <c r="B15" s="18" t="s">
        <v>272</v>
      </c>
      <c r="C15" s="18" t="s">
        <v>375</v>
      </c>
      <c r="D15" s="17" t="s">
        <v>337</v>
      </c>
      <c r="F15" s="18" t="s">
        <v>841</v>
      </c>
      <c r="G15" s="18" t="s">
        <v>376</v>
      </c>
      <c r="H15" s="18" t="s">
        <v>201</v>
      </c>
      <c r="I15" s="18" t="s">
        <v>377</v>
      </c>
    </row>
    <row r="16" spans="1:9" x14ac:dyDescent="0.45">
      <c r="A16" s="18">
        <v>152001</v>
      </c>
      <c r="B16" s="18" t="s">
        <v>378</v>
      </c>
      <c r="C16" s="18">
        <v>12.5</v>
      </c>
      <c r="D16" s="18"/>
      <c r="F16" s="18" t="s">
        <v>314</v>
      </c>
      <c r="G16" s="8">
        <v>42527</v>
      </c>
      <c r="H16" s="18" t="s">
        <v>842</v>
      </c>
      <c r="I16" s="18">
        <v>73</v>
      </c>
    </row>
    <row r="17" spans="1:9" x14ac:dyDescent="0.45">
      <c r="A17" s="18">
        <v>152002</v>
      </c>
      <c r="B17" s="18" t="s">
        <v>366</v>
      </c>
      <c r="C17" s="18">
        <v>12.4</v>
      </c>
      <c r="D17" s="18"/>
      <c r="F17" s="18" t="s">
        <v>379</v>
      </c>
      <c r="G17" s="8">
        <v>43556</v>
      </c>
      <c r="H17" s="18" t="s">
        <v>842</v>
      </c>
      <c r="I17" s="18">
        <v>68</v>
      </c>
    </row>
    <row r="18" spans="1:9" x14ac:dyDescent="0.45">
      <c r="A18" s="18">
        <v>152003</v>
      </c>
      <c r="B18" s="18" t="s">
        <v>362</v>
      </c>
      <c r="C18" s="18">
        <v>12.9</v>
      </c>
      <c r="D18" s="18"/>
      <c r="F18" s="18" t="s">
        <v>380</v>
      </c>
      <c r="G18" s="8">
        <v>40669</v>
      </c>
      <c r="H18" s="18" t="s">
        <v>843</v>
      </c>
      <c r="I18" s="18">
        <v>98</v>
      </c>
    </row>
    <row r="19" spans="1:9" x14ac:dyDescent="0.45">
      <c r="A19" s="18">
        <v>152004</v>
      </c>
      <c r="B19" s="18" t="s">
        <v>239</v>
      </c>
      <c r="C19" s="18">
        <v>12.5</v>
      </c>
      <c r="D19" s="18"/>
      <c r="F19" s="18" t="s">
        <v>381</v>
      </c>
      <c r="G19" s="8">
        <v>40483</v>
      </c>
      <c r="H19" s="18" t="s">
        <v>843</v>
      </c>
      <c r="I19" s="18">
        <v>65</v>
      </c>
    </row>
    <row r="20" spans="1:9" x14ac:dyDescent="0.45">
      <c r="A20" s="18">
        <v>152005</v>
      </c>
      <c r="B20" s="18" t="s">
        <v>364</v>
      </c>
      <c r="C20" s="18">
        <v>11.8</v>
      </c>
      <c r="D20" s="18"/>
      <c r="F20" s="18" t="s">
        <v>382</v>
      </c>
      <c r="G20" s="8">
        <v>43101</v>
      </c>
      <c r="H20" s="18" t="s">
        <v>844</v>
      </c>
      <c r="I20" s="18">
        <v>69</v>
      </c>
    </row>
    <row r="21" spans="1:9" x14ac:dyDescent="0.45">
      <c r="A21" s="18">
        <v>152006</v>
      </c>
      <c r="B21" s="18" t="s">
        <v>383</v>
      </c>
      <c r="C21" s="18">
        <v>12.3</v>
      </c>
      <c r="D21" s="18"/>
      <c r="F21" s="18" t="s">
        <v>384</v>
      </c>
      <c r="G21" s="8">
        <v>38513</v>
      </c>
      <c r="H21" s="18" t="s">
        <v>844</v>
      </c>
      <c r="I21" s="18">
        <v>80</v>
      </c>
    </row>
    <row r="22" spans="1:9" x14ac:dyDescent="0.45">
      <c r="A22" s="18">
        <v>152007</v>
      </c>
      <c r="B22" s="18" t="s">
        <v>385</v>
      </c>
      <c r="C22" s="18">
        <v>12.8</v>
      </c>
      <c r="D22" s="18"/>
      <c r="F22" s="18" t="s">
        <v>386</v>
      </c>
      <c r="G22" s="8">
        <v>41528</v>
      </c>
      <c r="H22" s="18" t="s">
        <v>844</v>
      </c>
      <c r="I22" s="18">
        <v>86</v>
      </c>
    </row>
    <row r="23" spans="1:9" x14ac:dyDescent="0.45">
      <c r="A23" s="18">
        <v>152008</v>
      </c>
      <c r="B23" s="18" t="s">
        <v>387</v>
      </c>
      <c r="C23" s="18">
        <v>12.1</v>
      </c>
      <c r="D23" s="18"/>
      <c r="F23" s="18" t="s">
        <v>388</v>
      </c>
      <c r="G23" s="8">
        <v>40339</v>
      </c>
      <c r="H23" s="18" t="s">
        <v>845</v>
      </c>
      <c r="I23" s="18">
        <v>70</v>
      </c>
    </row>
    <row r="24" spans="1:9" x14ac:dyDescent="0.45">
      <c r="F24" s="18" t="s">
        <v>389</v>
      </c>
      <c r="G24" s="8">
        <v>39574</v>
      </c>
      <c r="H24" s="18" t="s">
        <v>845</v>
      </c>
      <c r="I24" s="18">
        <v>93</v>
      </c>
    </row>
    <row r="25" spans="1:9" x14ac:dyDescent="0.45">
      <c r="A25" s="1" t="s">
        <v>66</v>
      </c>
      <c r="B25" s="2" t="s">
        <v>390</v>
      </c>
    </row>
    <row r="26" spans="1:9" x14ac:dyDescent="0.45">
      <c r="A26" s="18" t="s">
        <v>143</v>
      </c>
      <c r="B26" s="18" t="s">
        <v>391</v>
      </c>
      <c r="C26" s="18" t="s">
        <v>392</v>
      </c>
      <c r="D26" s="18" t="s">
        <v>393</v>
      </c>
      <c r="E26" s="18" t="s">
        <v>394</v>
      </c>
      <c r="G26" s="41" t="s">
        <v>846</v>
      </c>
      <c r="H26" s="41"/>
      <c r="I26" s="41"/>
    </row>
    <row r="27" spans="1:9" x14ac:dyDescent="0.45">
      <c r="A27" s="18" t="s">
        <v>395</v>
      </c>
      <c r="B27" s="18" t="s">
        <v>396</v>
      </c>
      <c r="C27" s="18">
        <v>80</v>
      </c>
      <c r="D27" s="18">
        <v>70</v>
      </c>
      <c r="E27" s="18" t="s">
        <v>397</v>
      </c>
      <c r="G27" s="46"/>
      <c r="H27" s="46"/>
      <c r="I27" s="46"/>
    </row>
    <row r="28" spans="1:9" x14ac:dyDescent="0.45">
      <c r="A28" s="18" t="s">
        <v>398</v>
      </c>
      <c r="B28" s="18" t="s">
        <v>399</v>
      </c>
      <c r="C28" s="18">
        <v>50</v>
      </c>
      <c r="D28" s="18">
        <v>60</v>
      </c>
      <c r="E28" s="18" t="s">
        <v>397</v>
      </c>
    </row>
    <row r="29" spans="1:9" x14ac:dyDescent="0.45">
      <c r="A29" s="18" t="s">
        <v>400</v>
      </c>
      <c r="B29" s="18" t="s">
        <v>401</v>
      </c>
      <c r="C29" s="18">
        <v>70</v>
      </c>
      <c r="D29" s="18">
        <v>70</v>
      </c>
      <c r="E29" s="18" t="s">
        <v>402</v>
      </c>
    </row>
    <row r="30" spans="1:9" x14ac:dyDescent="0.45">
      <c r="A30" s="18" t="s">
        <v>403</v>
      </c>
      <c r="B30" s="18" t="s">
        <v>404</v>
      </c>
      <c r="C30" s="18">
        <v>80</v>
      </c>
      <c r="D30" s="18">
        <v>75</v>
      </c>
      <c r="E30" s="18" t="s">
        <v>402</v>
      </c>
    </row>
    <row r="31" spans="1:9" x14ac:dyDescent="0.45">
      <c r="A31" s="18" t="s">
        <v>405</v>
      </c>
      <c r="B31" s="18" t="s">
        <v>406</v>
      </c>
      <c r="C31" s="18">
        <v>50</v>
      </c>
      <c r="D31" s="18">
        <v>60</v>
      </c>
      <c r="E31" s="18" t="s">
        <v>397</v>
      </c>
    </row>
    <row r="32" spans="1:9" x14ac:dyDescent="0.45">
      <c r="A32" s="18" t="s">
        <v>407</v>
      </c>
      <c r="B32" s="18" t="s">
        <v>399</v>
      </c>
      <c r="C32" s="18">
        <v>45</v>
      </c>
      <c r="D32" s="18">
        <v>55</v>
      </c>
      <c r="E32" s="18" t="s">
        <v>397</v>
      </c>
    </row>
    <row r="33" spans="1:5" x14ac:dyDescent="0.45">
      <c r="A33" s="18" t="s">
        <v>408</v>
      </c>
      <c r="B33" s="18" t="s">
        <v>406</v>
      </c>
      <c r="C33" s="18">
        <v>85</v>
      </c>
      <c r="D33" s="18">
        <v>80</v>
      </c>
      <c r="E33" s="18" t="s">
        <v>402</v>
      </c>
    </row>
    <row r="34" spans="1:5" x14ac:dyDescent="0.45">
      <c r="A34" s="18" t="s">
        <v>409</v>
      </c>
      <c r="B34" s="18" t="s">
        <v>399</v>
      </c>
      <c r="C34" s="18">
        <v>75</v>
      </c>
      <c r="D34" s="18">
        <v>60</v>
      </c>
      <c r="E34" s="18" t="s">
        <v>397</v>
      </c>
    </row>
    <row r="35" spans="1:5" x14ac:dyDescent="0.45">
      <c r="A35" s="18" t="s">
        <v>410</v>
      </c>
      <c r="B35" s="18" t="s">
        <v>411</v>
      </c>
      <c r="C35" s="18">
        <v>70</v>
      </c>
      <c r="D35" s="18">
        <v>95</v>
      </c>
      <c r="E35" s="18" t="s">
        <v>402</v>
      </c>
    </row>
    <row r="36" spans="1:5" x14ac:dyDescent="0.45">
      <c r="A36" s="42" t="s">
        <v>412</v>
      </c>
      <c r="B36" s="43"/>
      <c r="C36" s="18"/>
      <c r="D36" s="18"/>
    </row>
  </sheetData>
  <mergeCells count="3">
    <mergeCell ref="G26:I26"/>
    <mergeCell ref="G27:I27"/>
    <mergeCell ref="A36:B3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8219-006A-404A-B951-1451AA9028A7}">
  <dimension ref="A1:J39"/>
  <sheetViews>
    <sheetView workbookViewId="0"/>
  </sheetViews>
  <sheetFormatPr defaultRowHeight="17" x14ac:dyDescent="0.45"/>
  <cols>
    <col min="3" max="3" width="10.58203125" bestFit="1" customWidth="1"/>
    <col min="7" max="8" width="10.4140625" bestFit="1" customWidth="1"/>
  </cols>
  <sheetData>
    <row r="1" spans="1:10" x14ac:dyDescent="0.45">
      <c r="A1" s="1" t="s">
        <v>0</v>
      </c>
      <c r="B1" s="2" t="s">
        <v>413</v>
      </c>
      <c r="E1" s="1" t="s">
        <v>414</v>
      </c>
      <c r="F1" s="2" t="s">
        <v>1224</v>
      </c>
    </row>
    <row r="2" spans="1:10" x14ac:dyDescent="0.45">
      <c r="A2" s="5" t="s">
        <v>415</v>
      </c>
      <c r="B2" s="5" t="s">
        <v>416</v>
      </c>
      <c r="C2" s="6" t="s">
        <v>417</v>
      </c>
      <c r="E2" s="34" t="s">
        <v>1225</v>
      </c>
      <c r="F2" s="34" t="s">
        <v>1226</v>
      </c>
      <c r="G2" s="34" t="s">
        <v>802</v>
      </c>
      <c r="H2" s="34" t="s">
        <v>803</v>
      </c>
      <c r="I2" s="34" t="s">
        <v>804</v>
      </c>
      <c r="J2" s="33" t="s">
        <v>814</v>
      </c>
    </row>
    <row r="3" spans="1:10" x14ac:dyDescent="0.45">
      <c r="A3" s="5">
        <v>123001</v>
      </c>
      <c r="B3" s="5">
        <v>86</v>
      </c>
      <c r="C3" s="5"/>
      <c r="E3" s="34" t="s">
        <v>1227</v>
      </c>
      <c r="F3" s="34">
        <v>79</v>
      </c>
      <c r="G3" s="34">
        <v>81</v>
      </c>
      <c r="H3" s="34">
        <v>75</v>
      </c>
      <c r="I3" s="34">
        <v>71</v>
      </c>
      <c r="J3" s="19"/>
    </row>
    <row r="4" spans="1:10" x14ac:dyDescent="0.45">
      <c r="A4" s="5">
        <v>123002</v>
      </c>
      <c r="B4" s="5">
        <v>94</v>
      </c>
      <c r="C4" s="5"/>
      <c r="E4" s="34" t="s">
        <v>1228</v>
      </c>
      <c r="F4" s="34">
        <v>68</v>
      </c>
      <c r="G4" s="34">
        <v>63</v>
      </c>
      <c r="H4" s="34">
        <v>61</v>
      </c>
      <c r="I4" s="34">
        <v>65</v>
      </c>
      <c r="J4" s="19"/>
    </row>
    <row r="5" spans="1:10" x14ac:dyDescent="0.45">
      <c r="A5" s="5">
        <v>123003</v>
      </c>
      <c r="B5" s="5">
        <v>89</v>
      </c>
      <c r="C5" s="5"/>
      <c r="E5" s="34" t="s">
        <v>1229</v>
      </c>
      <c r="F5" s="34">
        <v>92</v>
      </c>
      <c r="G5" s="34">
        <v>93</v>
      </c>
      <c r="H5" s="34">
        <v>95</v>
      </c>
      <c r="I5" s="34">
        <v>96</v>
      </c>
      <c r="J5" s="19"/>
    </row>
    <row r="6" spans="1:10" x14ac:dyDescent="0.45">
      <c r="A6" s="5">
        <v>123004</v>
      </c>
      <c r="B6" s="5">
        <v>90</v>
      </c>
      <c r="C6" s="5"/>
      <c r="E6" s="34" t="s">
        <v>1230</v>
      </c>
      <c r="F6" s="34">
        <v>84</v>
      </c>
      <c r="G6" s="34">
        <v>81</v>
      </c>
      <c r="H6" s="34">
        <v>83</v>
      </c>
      <c r="I6" s="34">
        <v>88</v>
      </c>
      <c r="J6" s="19"/>
    </row>
    <row r="7" spans="1:10" x14ac:dyDescent="0.45">
      <c r="A7" s="5">
        <v>123005</v>
      </c>
      <c r="B7" s="5">
        <v>95</v>
      </c>
      <c r="C7" s="5"/>
      <c r="E7" s="34" t="s">
        <v>1231</v>
      </c>
      <c r="F7" s="34">
        <v>89</v>
      </c>
      <c r="G7" s="34">
        <v>91</v>
      </c>
      <c r="H7" s="34">
        <v>90</v>
      </c>
      <c r="I7" s="34">
        <v>82</v>
      </c>
      <c r="J7" s="19"/>
    </row>
    <row r="8" spans="1:10" x14ac:dyDescent="0.45">
      <c r="A8" s="5">
        <v>123006</v>
      </c>
      <c r="B8" s="5">
        <v>92</v>
      </c>
      <c r="C8" s="5"/>
      <c r="E8" s="34" t="s">
        <v>1120</v>
      </c>
      <c r="F8" s="34">
        <v>91</v>
      </c>
      <c r="G8" s="34">
        <v>95</v>
      </c>
      <c r="H8" s="34">
        <v>94</v>
      </c>
      <c r="I8" s="34">
        <v>90</v>
      </c>
      <c r="J8" s="19"/>
    </row>
    <row r="9" spans="1:10" x14ac:dyDescent="0.45">
      <c r="A9" s="5">
        <v>123007</v>
      </c>
      <c r="B9" s="5">
        <v>97</v>
      </c>
      <c r="C9" s="5"/>
      <c r="E9" s="34" t="s">
        <v>1232</v>
      </c>
      <c r="F9" s="34">
        <v>56</v>
      </c>
      <c r="G9" s="34">
        <v>53</v>
      </c>
      <c r="H9" s="34">
        <v>51</v>
      </c>
      <c r="I9" s="34">
        <v>49</v>
      </c>
      <c r="J9" s="19"/>
    </row>
    <row r="10" spans="1:10" x14ac:dyDescent="0.45">
      <c r="A10" s="5">
        <v>123008</v>
      </c>
      <c r="B10" s="5">
        <v>88</v>
      </c>
      <c r="C10" s="5"/>
      <c r="E10" s="34" t="s">
        <v>1233</v>
      </c>
      <c r="F10" s="34">
        <v>75</v>
      </c>
      <c r="G10" s="34">
        <v>76</v>
      </c>
      <c r="H10" s="34">
        <v>70</v>
      </c>
      <c r="I10" s="34">
        <v>69</v>
      </c>
      <c r="J10" s="19"/>
    </row>
    <row r="11" spans="1:10" x14ac:dyDescent="0.45">
      <c r="A11" s="5">
        <v>123009</v>
      </c>
      <c r="B11" s="5">
        <v>93</v>
      </c>
      <c r="C11" s="5"/>
      <c r="E11" s="34" t="s">
        <v>1234</v>
      </c>
      <c r="F11" s="34">
        <v>85</v>
      </c>
      <c r="G11" s="34">
        <v>88</v>
      </c>
      <c r="H11" s="34">
        <v>92</v>
      </c>
      <c r="I11" s="34">
        <v>91</v>
      </c>
      <c r="J11" s="19"/>
    </row>
    <row r="13" spans="1:10" x14ac:dyDescent="0.45">
      <c r="A13" s="1" t="s">
        <v>329</v>
      </c>
      <c r="B13" s="2" t="s">
        <v>418</v>
      </c>
      <c r="E13" s="1" t="s">
        <v>115</v>
      </c>
      <c r="F13" s="2" t="s">
        <v>419</v>
      </c>
    </row>
    <row r="14" spans="1:10" x14ac:dyDescent="0.45">
      <c r="A14" s="5" t="s">
        <v>10</v>
      </c>
      <c r="B14" s="5" t="s">
        <v>420</v>
      </c>
      <c r="C14" s="5" t="s">
        <v>44</v>
      </c>
      <c r="E14" s="5" t="s">
        <v>421</v>
      </c>
      <c r="F14" s="5" t="s">
        <v>122</v>
      </c>
      <c r="G14" s="5" t="s">
        <v>422</v>
      </c>
      <c r="H14" s="6" t="s">
        <v>423</v>
      </c>
    </row>
    <row r="15" spans="1:10" x14ac:dyDescent="0.45">
      <c r="A15" s="5" t="s">
        <v>424</v>
      </c>
      <c r="B15" s="5" t="s">
        <v>425</v>
      </c>
      <c r="C15" s="7">
        <v>15960</v>
      </c>
      <c r="E15" s="5" t="s">
        <v>426</v>
      </c>
      <c r="F15" s="5" t="s">
        <v>427</v>
      </c>
      <c r="G15" s="7">
        <v>86200</v>
      </c>
      <c r="H15" s="5"/>
    </row>
    <row r="16" spans="1:10" x14ac:dyDescent="0.45">
      <c r="A16" s="5" t="s">
        <v>428</v>
      </c>
      <c r="B16" s="5" t="s">
        <v>429</v>
      </c>
      <c r="C16" s="7">
        <v>10944</v>
      </c>
      <c r="E16" s="5" t="s">
        <v>430</v>
      </c>
      <c r="F16" s="5" t="s">
        <v>431</v>
      </c>
      <c r="G16" s="7">
        <v>23600</v>
      </c>
      <c r="H16" s="5"/>
    </row>
    <row r="17" spans="1:8" x14ac:dyDescent="0.45">
      <c r="A17" s="5" t="s">
        <v>432</v>
      </c>
      <c r="B17" s="5" t="s">
        <v>433</v>
      </c>
      <c r="C17" s="7">
        <v>15960</v>
      </c>
      <c r="E17" s="5" t="s">
        <v>434</v>
      </c>
      <c r="F17" s="5" t="s">
        <v>435</v>
      </c>
      <c r="G17" s="7">
        <v>94500</v>
      </c>
      <c r="H17" s="5"/>
    </row>
    <row r="18" spans="1:8" x14ac:dyDescent="0.45">
      <c r="A18" s="5" t="s">
        <v>436</v>
      </c>
      <c r="B18" s="5" t="s">
        <v>429</v>
      </c>
      <c r="C18" s="7">
        <v>11856</v>
      </c>
      <c r="E18" s="5" t="s">
        <v>437</v>
      </c>
      <c r="F18" s="5" t="s">
        <v>438</v>
      </c>
      <c r="G18" s="7">
        <v>71800</v>
      </c>
      <c r="H18" s="5"/>
    </row>
    <row r="19" spans="1:8" x14ac:dyDescent="0.45">
      <c r="A19" s="5" t="s">
        <v>439</v>
      </c>
      <c r="B19" s="5" t="s">
        <v>425</v>
      </c>
      <c r="C19" s="7">
        <v>24624</v>
      </c>
      <c r="E19" s="5" t="s">
        <v>440</v>
      </c>
      <c r="F19" s="5" t="s">
        <v>441</v>
      </c>
      <c r="G19" s="7">
        <v>45500</v>
      </c>
      <c r="H19" s="5"/>
    </row>
    <row r="20" spans="1:8" x14ac:dyDescent="0.45">
      <c r="A20" s="5" t="s">
        <v>442</v>
      </c>
      <c r="B20" s="5" t="s">
        <v>425</v>
      </c>
      <c r="C20" s="7">
        <v>15504</v>
      </c>
      <c r="E20" s="5" t="s">
        <v>443</v>
      </c>
      <c r="F20" s="5" t="s">
        <v>444</v>
      </c>
      <c r="G20" s="7">
        <v>33000</v>
      </c>
      <c r="H20" s="5"/>
    </row>
    <row r="21" spans="1:8" x14ac:dyDescent="0.45">
      <c r="A21" s="5" t="s">
        <v>445</v>
      </c>
      <c r="B21" s="5" t="s">
        <v>429</v>
      </c>
      <c r="C21" s="7">
        <v>20064</v>
      </c>
      <c r="E21" s="5" t="s">
        <v>446</v>
      </c>
      <c r="F21" s="5" t="s">
        <v>447</v>
      </c>
      <c r="G21" s="7">
        <v>61700</v>
      </c>
      <c r="H21" s="5"/>
    </row>
    <row r="22" spans="1:8" x14ac:dyDescent="0.45">
      <c r="A22" s="5" t="s">
        <v>448</v>
      </c>
      <c r="B22" s="5" t="s">
        <v>433</v>
      </c>
      <c r="C22" s="7">
        <v>19608</v>
      </c>
      <c r="E22" s="5" t="s">
        <v>449</v>
      </c>
      <c r="F22" s="5" t="s">
        <v>450</v>
      </c>
      <c r="G22" s="7">
        <v>53000</v>
      </c>
      <c r="H22" s="5"/>
    </row>
    <row r="23" spans="1:8" x14ac:dyDescent="0.45">
      <c r="A23" s="5" t="s">
        <v>451</v>
      </c>
      <c r="B23" s="5" t="s">
        <v>429</v>
      </c>
      <c r="C23" s="7">
        <v>10488</v>
      </c>
      <c r="E23" s="5" t="s">
        <v>452</v>
      </c>
      <c r="F23" s="5" t="s">
        <v>453</v>
      </c>
      <c r="G23" s="7">
        <v>58300</v>
      </c>
      <c r="H23" s="5"/>
    </row>
    <row r="25" spans="1:8" x14ac:dyDescent="0.45">
      <c r="A25" s="42" t="s">
        <v>454</v>
      </c>
      <c r="B25" s="43"/>
      <c r="C25" s="7"/>
      <c r="E25" s="47" t="s">
        <v>455</v>
      </c>
      <c r="F25" s="47"/>
      <c r="G25" s="47"/>
    </row>
    <row r="26" spans="1:8" x14ac:dyDescent="0.45">
      <c r="E26" s="5" t="s">
        <v>456</v>
      </c>
      <c r="F26" s="5" t="s">
        <v>457</v>
      </c>
      <c r="G26" s="5" t="s">
        <v>423</v>
      </c>
    </row>
    <row r="27" spans="1:8" x14ac:dyDescent="0.45">
      <c r="A27" s="1" t="s">
        <v>66</v>
      </c>
      <c r="B27" s="2" t="s">
        <v>458</v>
      </c>
      <c r="E27" s="5">
        <v>0</v>
      </c>
      <c r="F27" s="5">
        <v>2000</v>
      </c>
      <c r="G27" s="5" t="s">
        <v>459</v>
      </c>
    </row>
    <row r="28" spans="1:8" x14ac:dyDescent="0.45">
      <c r="A28" s="5" t="s">
        <v>5</v>
      </c>
      <c r="B28" s="5" t="s">
        <v>6</v>
      </c>
      <c r="C28" s="5" t="s">
        <v>460</v>
      </c>
      <c r="E28" s="5">
        <v>2000</v>
      </c>
      <c r="F28" s="5">
        <v>4000</v>
      </c>
      <c r="G28" s="5" t="s">
        <v>461</v>
      </c>
    </row>
    <row r="29" spans="1:8" x14ac:dyDescent="0.45">
      <c r="A29" s="5" t="s">
        <v>462</v>
      </c>
      <c r="B29" s="5" t="s">
        <v>28</v>
      </c>
      <c r="C29" s="7">
        <v>2288000</v>
      </c>
      <c r="E29" s="5">
        <v>4000</v>
      </c>
      <c r="F29" s="5">
        <v>6000</v>
      </c>
      <c r="G29" s="5" t="s">
        <v>463</v>
      </c>
    </row>
    <row r="30" spans="1:8" x14ac:dyDescent="0.45">
      <c r="A30" s="5" t="s">
        <v>464</v>
      </c>
      <c r="B30" s="5" t="s">
        <v>465</v>
      </c>
      <c r="C30" s="7">
        <v>1687500</v>
      </c>
      <c r="E30" s="5">
        <v>6000</v>
      </c>
      <c r="F30" s="5">
        <v>8000</v>
      </c>
      <c r="G30" s="5" t="s">
        <v>466</v>
      </c>
    </row>
    <row r="31" spans="1:8" x14ac:dyDescent="0.45">
      <c r="A31" s="5" t="s">
        <v>467</v>
      </c>
      <c r="B31" s="5" t="s">
        <v>468</v>
      </c>
      <c r="C31" s="7">
        <v>1220000</v>
      </c>
      <c r="E31" s="5">
        <v>8000</v>
      </c>
      <c r="F31" s="5">
        <v>10000</v>
      </c>
      <c r="G31" s="5" t="s">
        <v>469</v>
      </c>
    </row>
    <row r="32" spans="1:8" x14ac:dyDescent="0.45">
      <c r="A32" s="5" t="s">
        <v>470</v>
      </c>
      <c r="B32" s="5" t="s">
        <v>23</v>
      </c>
      <c r="C32" s="7">
        <v>1932000</v>
      </c>
    </row>
    <row r="33" spans="1:3" x14ac:dyDescent="0.45">
      <c r="A33" s="5" t="s">
        <v>471</v>
      </c>
      <c r="B33" s="5" t="s">
        <v>277</v>
      </c>
      <c r="C33" s="7">
        <v>1159000</v>
      </c>
    </row>
    <row r="34" spans="1:3" x14ac:dyDescent="0.45">
      <c r="A34" s="5" t="s">
        <v>472</v>
      </c>
      <c r="B34" s="5" t="s">
        <v>23</v>
      </c>
      <c r="C34" s="7">
        <v>1220000</v>
      </c>
    </row>
    <row r="35" spans="1:3" x14ac:dyDescent="0.45">
      <c r="A35" s="5" t="s">
        <v>473</v>
      </c>
      <c r="B35" s="5" t="s">
        <v>28</v>
      </c>
      <c r="C35" s="7">
        <v>2584600</v>
      </c>
    </row>
    <row r="36" spans="1:3" x14ac:dyDescent="0.45">
      <c r="A36" s="5" t="s">
        <v>474</v>
      </c>
      <c r="B36" s="5" t="s">
        <v>475</v>
      </c>
      <c r="C36" s="7">
        <v>1687500</v>
      </c>
    </row>
    <row r="37" spans="1:3" x14ac:dyDescent="0.45">
      <c r="A37" s="5" t="s">
        <v>476</v>
      </c>
      <c r="B37" s="5" t="s">
        <v>465</v>
      </c>
      <c r="C37" s="7">
        <v>1863000</v>
      </c>
    </row>
    <row r="39" spans="1:3" x14ac:dyDescent="0.45">
      <c r="A39" s="42" t="s">
        <v>477</v>
      </c>
      <c r="B39" s="43"/>
      <c r="C39" s="7"/>
    </row>
  </sheetData>
  <mergeCells count="3">
    <mergeCell ref="A25:B25"/>
    <mergeCell ref="E25:G25"/>
    <mergeCell ref="A39:B39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F7EB-6518-4362-8F05-3519480F7674}">
  <dimension ref="A1:J36"/>
  <sheetViews>
    <sheetView workbookViewId="0"/>
  </sheetViews>
  <sheetFormatPr defaultRowHeight="17" x14ac:dyDescent="0.45"/>
  <cols>
    <col min="1" max="1" width="10.4140625" bestFit="1" customWidth="1"/>
    <col min="5" max="5" width="11.08203125" bestFit="1" customWidth="1"/>
  </cols>
  <sheetData>
    <row r="1" spans="1:10" x14ac:dyDescent="0.45">
      <c r="A1" s="1" t="s">
        <v>0</v>
      </c>
      <c r="B1" s="2" t="s">
        <v>478</v>
      </c>
      <c r="G1" s="1" t="s">
        <v>2</v>
      </c>
      <c r="H1" s="2" t="s">
        <v>479</v>
      </c>
    </row>
    <row r="2" spans="1:10" x14ac:dyDescent="0.45">
      <c r="A2" s="5" t="s">
        <v>480</v>
      </c>
      <c r="B2" s="5" t="s">
        <v>481</v>
      </c>
      <c r="C2" s="5" t="s">
        <v>482</v>
      </c>
      <c r="D2" s="6" t="s">
        <v>483</v>
      </c>
      <c r="G2" s="5" t="s">
        <v>5</v>
      </c>
      <c r="H2" s="5" t="s">
        <v>92</v>
      </c>
      <c r="I2" s="5" t="s">
        <v>273</v>
      </c>
      <c r="J2" s="5" t="s">
        <v>274</v>
      </c>
    </row>
    <row r="3" spans="1:10" x14ac:dyDescent="0.45">
      <c r="A3" s="5" t="s">
        <v>484</v>
      </c>
      <c r="B3" s="9">
        <v>0.42708333333333331</v>
      </c>
      <c r="C3" s="9">
        <v>0.56874999999999998</v>
      </c>
      <c r="D3" s="9"/>
      <c r="G3" s="5" t="s">
        <v>19</v>
      </c>
      <c r="H3" s="5">
        <v>91</v>
      </c>
      <c r="I3" s="5">
        <v>88</v>
      </c>
      <c r="J3" s="5">
        <v>92</v>
      </c>
    </row>
    <row r="4" spans="1:10" x14ac:dyDescent="0.45">
      <c r="A4" s="5" t="s">
        <v>485</v>
      </c>
      <c r="B4" s="9">
        <v>0.4458333333333333</v>
      </c>
      <c r="C4" s="9">
        <v>0.47500000000000003</v>
      </c>
      <c r="D4" s="9"/>
      <c r="G4" s="5" t="s">
        <v>486</v>
      </c>
      <c r="H4" s="5">
        <v>94</v>
      </c>
      <c r="I4" s="5">
        <v>95</v>
      </c>
      <c r="J4" s="5">
        <v>93</v>
      </c>
    </row>
    <row r="5" spans="1:10" x14ac:dyDescent="0.45">
      <c r="A5" s="5" t="s">
        <v>487</v>
      </c>
      <c r="B5" s="9">
        <v>0.45833333333333331</v>
      </c>
      <c r="C5" s="9">
        <v>0.59930555555555554</v>
      </c>
      <c r="D5" s="9"/>
      <c r="G5" s="5" t="s">
        <v>488</v>
      </c>
      <c r="H5" s="5">
        <v>76</v>
      </c>
      <c r="I5" s="5">
        <v>92</v>
      </c>
      <c r="J5" s="5">
        <v>91</v>
      </c>
    </row>
    <row r="6" spans="1:10" x14ac:dyDescent="0.45">
      <c r="A6" s="5" t="s">
        <v>489</v>
      </c>
      <c r="B6" s="9">
        <v>0.46249999999999997</v>
      </c>
      <c r="C6" s="9">
        <v>0.67499999999999993</v>
      </c>
      <c r="D6" s="9"/>
      <c r="G6" s="5" t="s">
        <v>490</v>
      </c>
      <c r="H6" s="5">
        <v>89</v>
      </c>
      <c r="I6" s="5">
        <v>95</v>
      </c>
      <c r="J6" s="5">
        <v>95</v>
      </c>
    </row>
    <row r="7" spans="1:10" x14ac:dyDescent="0.45">
      <c r="A7" s="5" t="s">
        <v>491</v>
      </c>
      <c r="B7" s="9">
        <v>0.47430555555555554</v>
      </c>
      <c r="C7" s="9">
        <v>0.53680555555555554</v>
      </c>
      <c r="D7" s="9"/>
      <c r="G7" s="5" t="s">
        <v>492</v>
      </c>
      <c r="H7" s="5">
        <v>85</v>
      </c>
      <c r="I7" s="5">
        <v>86</v>
      </c>
      <c r="J7" s="5">
        <v>88</v>
      </c>
    </row>
    <row r="8" spans="1:10" x14ac:dyDescent="0.45">
      <c r="A8" s="5" t="s">
        <v>493</v>
      </c>
      <c r="B8" s="9">
        <v>0.49652777777777773</v>
      </c>
      <c r="C8" s="9">
        <v>0.60486111111111118</v>
      </c>
      <c r="D8" s="9"/>
      <c r="G8" s="5" t="s">
        <v>494</v>
      </c>
      <c r="H8" s="5">
        <v>85</v>
      </c>
      <c r="I8" s="5">
        <v>94</v>
      </c>
      <c r="J8" s="5">
        <v>96</v>
      </c>
    </row>
    <row r="9" spans="1:10" x14ac:dyDescent="0.45">
      <c r="A9" s="5" t="s">
        <v>495</v>
      </c>
      <c r="B9" s="9">
        <v>0.51250000000000007</v>
      </c>
      <c r="C9" s="9">
        <v>0.57222222222222219</v>
      </c>
      <c r="D9" s="9"/>
      <c r="G9" s="5" t="s">
        <v>496</v>
      </c>
      <c r="H9" s="5">
        <v>90</v>
      </c>
      <c r="I9" s="5">
        <v>91</v>
      </c>
      <c r="J9" s="5">
        <v>90</v>
      </c>
    </row>
    <row r="10" spans="1:10" x14ac:dyDescent="0.45">
      <c r="A10" s="5" t="s">
        <v>497</v>
      </c>
      <c r="B10" s="9">
        <v>0.51458333333333328</v>
      </c>
      <c r="C10" s="9">
        <v>0.57777777777777783</v>
      </c>
      <c r="D10" s="9"/>
    </row>
    <row r="11" spans="1:10" x14ac:dyDescent="0.45">
      <c r="H11" s="41" t="s">
        <v>498</v>
      </c>
      <c r="I11" s="41"/>
      <c r="J11" s="5"/>
    </row>
    <row r="13" spans="1:10" x14ac:dyDescent="0.45">
      <c r="A13" s="1" t="s">
        <v>117</v>
      </c>
      <c r="B13" s="2" t="s">
        <v>499</v>
      </c>
      <c r="G13" s="1" t="s">
        <v>115</v>
      </c>
      <c r="H13" s="2" t="s">
        <v>500</v>
      </c>
    </row>
    <row r="14" spans="1:10" x14ac:dyDescent="0.45">
      <c r="A14" s="5" t="s">
        <v>501</v>
      </c>
      <c r="B14" s="5" t="s">
        <v>10</v>
      </c>
      <c r="C14" s="5" t="s">
        <v>502</v>
      </c>
      <c r="D14" s="5" t="s">
        <v>503</v>
      </c>
      <c r="E14" s="5" t="s">
        <v>504</v>
      </c>
      <c r="G14" s="5" t="s">
        <v>5</v>
      </c>
      <c r="H14" s="5" t="s">
        <v>505</v>
      </c>
      <c r="I14" s="5" t="s">
        <v>273</v>
      </c>
      <c r="J14" s="5" t="s">
        <v>310</v>
      </c>
    </row>
    <row r="15" spans="1:10" x14ac:dyDescent="0.45">
      <c r="A15" s="5" t="s">
        <v>506</v>
      </c>
      <c r="B15" s="5" t="s">
        <v>507</v>
      </c>
      <c r="C15" s="5">
        <v>2</v>
      </c>
      <c r="D15" s="5">
        <v>4</v>
      </c>
      <c r="E15" s="7">
        <v>2480000</v>
      </c>
      <c r="G15" s="5" t="s">
        <v>486</v>
      </c>
      <c r="H15" s="5" t="s">
        <v>339</v>
      </c>
      <c r="I15" s="5">
        <v>82</v>
      </c>
      <c r="J15" s="5">
        <v>70</v>
      </c>
    </row>
    <row r="16" spans="1:10" x14ac:dyDescent="0.45">
      <c r="A16" s="5" t="s">
        <v>508</v>
      </c>
      <c r="B16" s="5" t="s">
        <v>509</v>
      </c>
      <c r="C16" s="5">
        <v>5</v>
      </c>
      <c r="D16" s="5">
        <v>9</v>
      </c>
      <c r="E16" s="7">
        <v>3630000</v>
      </c>
      <c r="G16" s="5" t="s">
        <v>510</v>
      </c>
      <c r="H16" s="5" t="s">
        <v>346</v>
      </c>
      <c r="I16" s="5">
        <v>73</v>
      </c>
      <c r="J16" s="5">
        <v>88</v>
      </c>
    </row>
    <row r="17" spans="1:10" x14ac:dyDescent="0.45">
      <c r="A17" s="5" t="s">
        <v>506</v>
      </c>
      <c r="B17" s="5" t="s">
        <v>511</v>
      </c>
      <c r="C17" s="5">
        <v>1</v>
      </c>
      <c r="D17" s="5">
        <v>2</v>
      </c>
      <c r="E17" s="7">
        <v>2360000</v>
      </c>
      <c r="G17" s="5" t="s">
        <v>512</v>
      </c>
      <c r="H17" s="5" t="s">
        <v>513</v>
      </c>
      <c r="I17" s="5">
        <v>98</v>
      </c>
      <c r="J17" s="5">
        <v>80</v>
      </c>
    </row>
    <row r="18" spans="1:10" x14ac:dyDescent="0.45">
      <c r="A18" s="5" t="s">
        <v>514</v>
      </c>
      <c r="B18" s="5" t="s">
        <v>515</v>
      </c>
      <c r="C18" s="5">
        <v>5</v>
      </c>
      <c r="D18" s="5">
        <v>10</v>
      </c>
      <c r="E18" s="7">
        <v>3110000</v>
      </c>
      <c r="G18" s="5" t="s">
        <v>31</v>
      </c>
      <c r="H18" s="5" t="s">
        <v>339</v>
      </c>
      <c r="I18" s="5">
        <v>76</v>
      </c>
      <c r="J18" s="5">
        <v>94</v>
      </c>
    </row>
    <row r="19" spans="1:10" x14ac:dyDescent="0.45">
      <c r="A19" s="5" t="s">
        <v>508</v>
      </c>
      <c r="B19" s="5" t="s">
        <v>516</v>
      </c>
      <c r="C19" s="5">
        <v>9</v>
      </c>
      <c r="D19" s="5">
        <v>19</v>
      </c>
      <c r="E19" s="7">
        <v>3490000</v>
      </c>
      <c r="G19" s="5" t="s">
        <v>517</v>
      </c>
      <c r="H19" s="5" t="s">
        <v>346</v>
      </c>
      <c r="I19" s="5">
        <v>66</v>
      </c>
      <c r="J19" s="5">
        <v>74</v>
      </c>
    </row>
    <row r="20" spans="1:10" x14ac:dyDescent="0.45">
      <c r="A20" s="5" t="s">
        <v>514</v>
      </c>
      <c r="B20" s="5" t="s">
        <v>518</v>
      </c>
      <c r="C20" s="5">
        <v>6</v>
      </c>
      <c r="D20" s="5">
        <v>13</v>
      </c>
      <c r="E20" s="7">
        <v>3150000</v>
      </c>
      <c r="G20" s="5" t="s">
        <v>519</v>
      </c>
      <c r="H20" s="5" t="s">
        <v>346</v>
      </c>
      <c r="I20" s="5">
        <v>84</v>
      </c>
      <c r="J20" s="5">
        <v>90</v>
      </c>
    </row>
    <row r="21" spans="1:10" x14ac:dyDescent="0.45">
      <c r="A21" s="5" t="s">
        <v>506</v>
      </c>
      <c r="B21" s="5" t="s">
        <v>520</v>
      </c>
      <c r="C21" s="5">
        <v>3</v>
      </c>
      <c r="D21" s="5">
        <v>5</v>
      </c>
      <c r="E21" s="7">
        <v>2220000</v>
      </c>
      <c r="G21" s="5" t="s">
        <v>521</v>
      </c>
      <c r="H21" s="5" t="s">
        <v>339</v>
      </c>
      <c r="I21" s="5">
        <v>58</v>
      </c>
      <c r="J21" s="5">
        <v>64</v>
      </c>
    </row>
    <row r="22" spans="1:10" x14ac:dyDescent="0.45">
      <c r="A22" s="5" t="s">
        <v>508</v>
      </c>
      <c r="B22" s="5" t="s">
        <v>522</v>
      </c>
      <c r="C22" s="5">
        <v>3</v>
      </c>
      <c r="D22" s="5">
        <v>6</v>
      </c>
      <c r="E22" s="7">
        <v>3720000</v>
      </c>
      <c r="G22" s="5" t="s">
        <v>523</v>
      </c>
      <c r="H22" s="5" t="s">
        <v>346</v>
      </c>
      <c r="I22" s="5">
        <v>78</v>
      </c>
      <c r="J22" s="5">
        <v>82</v>
      </c>
    </row>
    <row r="24" spans="1:10" x14ac:dyDescent="0.45">
      <c r="E24" s="6" t="s">
        <v>524</v>
      </c>
      <c r="G24" s="5"/>
      <c r="H24" s="6" t="s">
        <v>525</v>
      </c>
    </row>
    <row r="25" spans="1:10" x14ac:dyDescent="0.45">
      <c r="E25" s="7"/>
      <c r="G25" s="5"/>
      <c r="H25" s="5"/>
    </row>
    <row r="27" spans="1:10" x14ac:dyDescent="0.45">
      <c r="A27" s="1" t="s">
        <v>66</v>
      </c>
      <c r="B27" s="2" t="s">
        <v>526</v>
      </c>
    </row>
    <row r="28" spans="1:10" x14ac:dyDescent="0.45">
      <c r="A28" s="5" t="s">
        <v>5</v>
      </c>
      <c r="B28" s="5" t="s">
        <v>146</v>
      </c>
      <c r="C28" s="5" t="s">
        <v>416</v>
      </c>
      <c r="D28" s="6" t="s">
        <v>360</v>
      </c>
    </row>
    <row r="29" spans="1:10" x14ac:dyDescent="0.45">
      <c r="A29" s="5" t="s">
        <v>527</v>
      </c>
      <c r="B29" s="5" t="s">
        <v>528</v>
      </c>
      <c r="C29" s="5">
        <v>84</v>
      </c>
      <c r="D29" s="5"/>
    </row>
    <row r="30" spans="1:10" x14ac:dyDescent="0.45">
      <c r="A30" s="5" t="s">
        <v>529</v>
      </c>
      <c r="B30" s="5" t="s">
        <v>530</v>
      </c>
      <c r="C30" s="5">
        <v>97</v>
      </c>
      <c r="D30" s="5"/>
    </row>
    <row r="31" spans="1:10" x14ac:dyDescent="0.45">
      <c r="A31" s="5" t="s">
        <v>257</v>
      </c>
      <c r="B31" s="5" t="s">
        <v>528</v>
      </c>
      <c r="C31" s="5">
        <v>90</v>
      </c>
      <c r="D31" s="5"/>
    </row>
    <row r="32" spans="1:10" x14ac:dyDescent="0.45">
      <c r="A32" s="5" t="s">
        <v>531</v>
      </c>
      <c r="B32" s="5" t="s">
        <v>528</v>
      </c>
      <c r="C32" s="5">
        <v>87</v>
      </c>
      <c r="D32" s="5"/>
    </row>
    <row r="33" spans="1:4" x14ac:dyDescent="0.45">
      <c r="A33" s="5" t="s">
        <v>532</v>
      </c>
      <c r="B33" s="5" t="s">
        <v>530</v>
      </c>
      <c r="C33" s="5">
        <v>91</v>
      </c>
      <c r="D33" s="5"/>
    </row>
    <row r="34" spans="1:4" x14ac:dyDescent="0.45">
      <c r="A34" s="5" t="s">
        <v>533</v>
      </c>
      <c r="B34" s="5" t="s">
        <v>530</v>
      </c>
      <c r="C34" s="5">
        <v>96</v>
      </c>
      <c r="D34" s="5"/>
    </row>
    <row r="35" spans="1:4" x14ac:dyDescent="0.45">
      <c r="A35" s="5" t="s">
        <v>534</v>
      </c>
      <c r="B35" s="5" t="s">
        <v>528</v>
      </c>
      <c r="C35" s="5">
        <v>89</v>
      </c>
      <c r="D35" s="5"/>
    </row>
    <row r="36" spans="1:4" x14ac:dyDescent="0.45">
      <c r="A36" s="5" t="s">
        <v>535</v>
      </c>
      <c r="B36" s="5" t="s">
        <v>530</v>
      </c>
      <c r="C36" s="5">
        <v>93</v>
      </c>
      <c r="D36" s="5"/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A30D-BD59-4D46-B3A3-CB2EFCC2885F}">
  <dimension ref="A1:J35"/>
  <sheetViews>
    <sheetView workbookViewId="0"/>
  </sheetViews>
  <sheetFormatPr defaultRowHeight="17" x14ac:dyDescent="0.45"/>
  <cols>
    <col min="3" max="3" width="10.75" bestFit="1" customWidth="1"/>
    <col min="4" max="4" width="10.58203125" bestFit="1" customWidth="1"/>
  </cols>
  <sheetData>
    <row r="1" spans="1:10" x14ac:dyDescent="0.45">
      <c r="A1" s="1" t="s">
        <v>808</v>
      </c>
      <c r="B1" s="2" t="s">
        <v>536</v>
      </c>
      <c r="F1" s="1" t="s">
        <v>2</v>
      </c>
      <c r="G1" s="2" t="s">
        <v>537</v>
      </c>
    </row>
    <row r="2" spans="1:10" x14ac:dyDescent="0.45">
      <c r="A2" s="5" t="s">
        <v>143</v>
      </c>
      <c r="B2" s="5" t="s">
        <v>505</v>
      </c>
      <c r="C2" s="5" t="s">
        <v>309</v>
      </c>
      <c r="D2" s="5" t="s">
        <v>536</v>
      </c>
      <c r="F2" s="5" t="s">
        <v>10</v>
      </c>
      <c r="G2" s="5" t="s">
        <v>272</v>
      </c>
      <c r="H2" s="5" t="s">
        <v>538</v>
      </c>
    </row>
    <row r="3" spans="1:10" x14ac:dyDescent="0.45">
      <c r="A3" s="5" t="s">
        <v>539</v>
      </c>
      <c r="B3" s="5" t="s">
        <v>346</v>
      </c>
      <c r="C3" s="5">
        <v>3</v>
      </c>
      <c r="D3" s="7">
        <v>4000000</v>
      </c>
      <c r="F3" s="5" t="s">
        <v>276</v>
      </c>
      <c r="G3" s="5" t="s">
        <v>23</v>
      </c>
      <c r="H3" s="5">
        <v>87</v>
      </c>
    </row>
    <row r="4" spans="1:10" x14ac:dyDescent="0.45">
      <c r="A4" s="5" t="s">
        <v>540</v>
      </c>
      <c r="B4" s="5" t="s">
        <v>541</v>
      </c>
      <c r="C4" s="5">
        <v>1</v>
      </c>
      <c r="D4" s="7">
        <v>3000000</v>
      </c>
      <c r="F4" s="5" t="s">
        <v>278</v>
      </c>
      <c r="G4" s="5" t="s">
        <v>21</v>
      </c>
      <c r="H4" s="5">
        <v>64</v>
      </c>
    </row>
    <row r="5" spans="1:10" x14ac:dyDescent="0.45">
      <c r="A5" s="5" t="s">
        <v>542</v>
      </c>
      <c r="B5" s="5" t="s">
        <v>541</v>
      </c>
      <c r="C5" s="5">
        <v>3</v>
      </c>
      <c r="D5" s="7">
        <v>3800000</v>
      </c>
      <c r="F5" s="5" t="s">
        <v>279</v>
      </c>
      <c r="G5" s="5" t="s">
        <v>23</v>
      </c>
      <c r="H5" s="5">
        <v>72</v>
      </c>
    </row>
    <row r="6" spans="1:10" x14ac:dyDescent="0.45">
      <c r="A6" s="5" t="s">
        <v>543</v>
      </c>
      <c r="B6" s="5" t="s">
        <v>346</v>
      </c>
      <c r="C6" s="5">
        <v>4</v>
      </c>
      <c r="D6" s="7">
        <v>4500000</v>
      </c>
      <c r="F6" s="5" t="s">
        <v>280</v>
      </c>
      <c r="G6" s="5" t="s">
        <v>277</v>
      </c>
      <c r="H6" s="5">
        <v>70</v>
      </c>
    </row>
    <row r="7" spans="1:10" x14ac:dyDescent="0.45">
      <c r="A7" s="5" t="s">
        <v>544</v>
      </c>
      <c r="B7" s="5" t="s">
        <v>541</v>
      </c>
      <c r="C7" s="5">
        <v>4</v>
      </c>
      <c r="D7" s="7">
        <v>4400000</v>
      </c>
      <c r="F7" s="5" t="s">
        <v>281</v>
      </c>
      <c r="G7" s="5" t="s">
        <v>277</v>
      </c>
      <c r="H7" s="5">
        <v>86</v>
      </c>
    </row>
    <row r="8" spans="1:10" x14ac:dyDescent="0.45">
      <c r="A8" s="5" t="s">
        <v>545</v>
      </c>
      <c r="B8" s="5" t="s">
        <v>346</v>
      </c>
      <c r="C8" s="5">
        <v>4</v>
      </c>
      <c r="D8" s="7">
        <v>4500000</v>
      </c>
      <c r="F8" s="5" t="s">
        <v>282</v>
      </c>
      <c r="G8" s="5" t="s">
        <v>21</v>
      </c>
      <c r="H8" s="5">
        <v>72</v>
      </c>
      <c r="J8" s="13" t="s">
        <v>351</v>
      </c>
    </row>
    <row r="9" spans="1:10" x14ac:dyDescent="0.45">
      <c r="A9" s="5" t="s">
        <v>546</v>
      </c>
      <c r="B9" s="5" t="s">
        <v>541</v>
      </c>
      <c r="C9" s="5">
        <v>2</v>
      </c>
      <c r="D9" s="7">
        <v>3500000</v>
      </c>
      <c r="F9" s="5" t="s">
        <v>283</v>
      </c>
      <c r="G9" s="5" t="s">
        <v>277</v>
      </c>
      <c r="H9" s="5">
        <v>70</v>
      </c>
      <c r="J9" s="5"/>
    </row>
    <row r="10" spans="1:10" x14ac:dyDescent="0.45">
      <c r="A10" s="5" t="s">
        <v>547</v>
      </c>
      <c r="B10" s="5" t="s">
        <v>346</v>
      </c>
      <c r="C10" s="5">
        <v>1</v>
      </c>
      <c r="D10" s="7">
        <v>3200000</v>
      </c>
      <c r="F10" s="5" t="s">
        <v>285</v>
      </c>
      <c r="G10" s="5" t="s">
        <v>277</v>
      </c>
      <c r="H10" s="5">
        <v>68</v>
      </c>
      <c r="J10" s="5"/>
    </row>
    <row r="11" spans="1:10" x14ac:dyDescent="0.45">
      <c r="A11" s="5" t="s">
        <v>548</v>
      </c>
      <c r="B11" s="5" t="s">
        <v>346</v>
      </c>
      <c r="C11" s="5">
        <v>2</v>
      </c>
      <c r="D11" s="7">
        <v>3600000</v>
      </c>
      <c r="F11" s="5" t="s">
        <v>250</v>
      </c>
      <c r="G11" s="5" t="s">
        <v>23</v>
      </c>
      <c r="H11" s="5">
        <v>90</v>
      </c>
    </row>
    <row r="12" spans="1:10" x14ac:dyDescent="0.45">
      <c r="A12" s="5" t="s">
        <v>549</v>
      </c>
      <c r="B12" s="5" t="s">
        <v>541</v>
      </c>
      <c r="C12" s="5">
        <v>2</v>
      </c>
      <c r="D12" s="7">
        <v>3600000</v>
      </c>
      <c r="F12" s="5" t="s">
        <v>550</v>
      </c>
      <c r="G12" s="5" t="s">
        <v>21</v>
      </c>
      <c r="H12" s="5">
        <v>77</v>
      </c>
      <c r="I12" s="41" t="s">
        <v>551</v>
      </c>
      <c r="J12" s="41"/>
    </row>
    <row r="13" spans="1:10" x14ac:dyDescent="0.45">
      <c r="A13" s="42" t="s">
        <v>552</v>
      </c>
      <c r="B13" s="44"/>
      <c r="C13" s="43"/>
      <c r="D13" s="7"/>
      <c r="F13" s="5" t="s">
        <v>553</v>
      </c>
      <c r="G13" s="5" t="s">
        <v>23</v>
      </c>
      <c r="H13" s="5">
        <v>81</v>
      </c>
      <c r="I13" s="45"/>
      <c r="J13" s="45"/>
    </row>
    <row r="15" spans="1:10" x14ac:dyDescent="0.45">
      <c r="A15" s="1" t="s">
        <v>33</v>
      </c>
      <c r="B15" s="2" t="s">
        <v>357</v>
      </c>
      <c r="F15" s="1" t="s">
        <v>35</v>
      </c>
      <c r="G15" s="2" t="s">
        <v>555</v>
      </c>
    </row>
    <row r="16" spans="1:10" x14ac:dyDescent="0.45">
      <c r="A16" s="5" t="s">
        <v>5</v>
      </c>
      <c r="B16" s="5" t="s">
        <v>359</v>
      </c>
      <c r="C16" s="5" t="s">
        <v>43</v>
      </c>
      <c r="D16" s="6" t="s">
        <v>360</v>
      </c>
      <c r="F16" s="5" t="s">
        <v>10</v>
      </c>
      <c r="G16" s="5" t="s">
        <v>146</v>
      </c>
      <c r="H16" s="5" t="s">
        <v>557</v>
      </c>
      <c r="I16" s="5" t="s">
        <v>92</v>
      </c>
      <c r="J16" s="5" t="s">
        <v>558</v>
      </c>
    </row>
    <row r="17" spans="1:10" x14ac:dyDescent="0.45">
      <c r="A17" s="5" t="s">
        <v>361</v>
      </c>
      <c r="B17" s="5" t="s">
        <v>362</v>
      </c>
      <c r="C17" s="5">
        <v>540</v>
      </c>
      <c r="D17" s="5"/>
      <c r="F17" s="5" t="s">
        <v>561</v>
      </c>
      <c r="G17" s="5" t="s">
        <v>528</v>
      </c>
      <c r="H17" s="5">
        <v>28.45</v>
      </c>
      <c r="I17" s="5">
        <v>37.229999999999997</v>
      </c>
      <c r="J17" s="5">
        <v>65.680000000000007</v>
      </c>
    </row>
    <row r="18" spans="1:10" x14ac:dyDescent="0.45">
      <c r="A18" s="5" t="s">
        <v>363</v>
      </c>
      <c r="B18" s="5" t="s">
        <v>364</v>
      </c>
      <c r="C18" s="5">
        <v>430</v>
      </c>
      <c r="D18" s="5"/>
      <c r="F18" s="5" t="s">
        <v>564</v>
      </c>
      <c r="G18" s="5" t="s">
        <v>528</v>
      </c>
      <c r="H18" s="5">
        <v>38.79</v>
      </c>
      <c r="I18" s="5">
        <v>40.450000000000003</v>
      </c>
      <c r="J18" s="5">
        <v>79.239999999999995</v>
      </c>
    </row>
    <row r="19" spans="1:10" x14ac:dyDescent="0.45">
      <c r="A19" s="5" t="s">
        <v>365</v>
      </c>
      <c r="B19" s="5" t="s">
        <v>366</v>
      </c>
      <c r="C19" s="5">
        <v>120</v>
      </c>
      <c r="D19" s="5"/>
      <c r="F19" s="5" t="s">
        <v>567</v>
      </c>
      <c r="G19" s="5" t="s">
        <v>530</v>
      </c>
      <c r="H19" s="5">
        <v>42.45</v>
      </c>
      <c r="I19" s="5">
        <v>28.23</v>
      </c>
      <c r="J19" s="5">
        <v>70.680000000000007</v>
      </c>
    </row>
    <row r="20" spans="1:10" x14ac:dyDescent="0.45">
      <c r="A20" s="5" t="s">
        <v>367</v>
      </c>
      <c r="B20" s="5" t="s">
        <v>239</v>
      </c>
      <c r="C20" s="5">
        <v>500</v>
      </c>
      <c r="D20" s="5"/>
      <c r="F20" s="5" t="s">
        <v>570</v>
      </c>
      <c r="G20" s="5" t="s">
        <v>528</v>
      </c>
      <c r="H20" s="5">
        <v>38.450000000000003</v>
      </c>
      <c r="I20" s="5">
        <v>48.53</v>
      </c>
      <c r="J20" s="5">
        <v>86.98</v>
      </c>
    </row>
    <row r="21" spans="1:10" x14ac:dyDescent="0.45">
      <c r="A21" s="5" t="s">
        <v>368</v>
      </c>
      <c r="B21" s="5" t="s">
        <v>366</v>
      </c>
      <c r="C21" s="5">
        <v>120</v>
      </c>
      <c r="D21" s="5"/>
      <c r="F21" s="5" t="s">
        <v>573</v>
      </c>
      <c r="G21" s="5" t="s">
        <v>528</v>
      </c>
      <c r="H21" s="5">
        <v>38.659999999999997</v>
      </c>
      <c r="I21" s="5">
        <v>39.36</v>
      </c>
      <c r="J21" s="5">
        <v>78.02</v>
      </c>
    </row>
    <row r="22" spans="1:10" x14ac:dyDescent="0.45">
      <c r="A22" s="5" t="s">
        <v>369</v>
      </c>
      <c r="B22" s="5" t="s">
        <v>364</v>
      </c>
      <c r="C22" s="5">
        <v>480</v>
      </c>
      <c r="D22" s="5"/>
      <c r="F22" s="5" t="s">
        <v>576</v>
      </c>
      <c r="G22" s="5" t="s">
        <v>530</v>
      </c>
      <c r="H22" s="5">
        <v>40.39</v>
      </c>
      <c r="I22" s="5">
        <v>27.45</v>
      </c>
      <c r="J22" s="5">
        <v>67.84</v>
      </c>
    </row>
    <row r="23" spans="1:10" x14ac:dyDescent="0.45">
      <c r="A23" s="5" t="s">
        <v>370</v>
      </c>
      <c r="B23" s="5" t="s">
        <v>366</v>
      </c>
      <c r="C23" s="5">
        <v>160</v>
      </c>
      <c r="D23" s="5"/>
      <c r="F23" s="5" t="s">
        <v>579</v>
      </c>
      <c r="G23" s="5" t="s">
        <v>530</v>
      </c>
      <c r="H23" s="5">
        <v>25.62</v>
      </c>
      <c r="I23" s="5">
        <v>32.46</v>
      </c>
      <c r="J23" s="5">
        <v>58.08</v>
      </c>
    </row>
    <row r="24" spans="1:10" x14ac:dyDescent="0.45">
      <c r="A24" s="5" t="s">
        <v>371</v>
      </c>
      <c r="B24" s="5" t="s">
        <v>239</v>
      </c>
      <c r="C24" s="5">
        <v>420</v>
      </c>
      <c r="D24" s="5"/>
      <c r="F24" s="5" t="s">
        <v>582</v>
      </c>
      <c r="G24" s="5" t="s">
        <v>530</v>
      </c>
      <c r="H24" s="5">
        <v>34.950000000000003</v>
      </c>
      <c r="I24" s="5">
        <v>38.33</v>
      </c>
      <c r="J24" s="5">
        <v>73.28</v>
      </c>
    </row>
    <row r="26" spans="1:10" x14ac:dyDescent="0.45">
      <c r="A26" s="1" t="s">
        <v>66</v>
      </c>
      <c r="B26" s="2" t="s">
        <v>583</v>
      </c>
      <c r="I26" s="42" t="s">
        <v>584</v>
      </c>
      <c r="J26" s="43"/>
    </row>
    <row r="27" spans="1:10" x14ac:dyDescent="0.45">
      <c r="A27" s="5" t="s">
        <v>585</v>
      </c>
      <c r="B27" s="5" t="s">
        <v>146</v>
      </c>
      <c r="C27" s="5" t="s">
        <v>586</v>
      </c>
      <c r="D27" s="6" t="s">
        <v>587</v>
      </c>
      <c r="F27" s="47" t="s">
        <v>588</v>
      </c>
      <c r="G27" s="47"/>
      <c r="I27" s="48"/>
      <c r="J27" s="49"/>
    </row>
    <row r="28" spans="1:10" x14ac:dyDescent="0.45">
      <c r="A28" s="5" t="s">
        <v>560</v>
      </c>
      <c r="B28" s="5" t="s">
        <v>528</v>
      </c>
      <c r="C28" s="8">
        <v>42915</v>
      </c>
      <c r="D28" s="5"/>
      <c r="F28" s="5" t="s">
        <v>480</v>
      </c>
      <c r="G28" s="5" t="s">
        <v>249</v>
      </c>
    </row>
    <row r="29" spans="1:10" x14ac:dyDescent="0.45">
      <c r="A29" s="5" t="s">
        <v>589</v>
      </c>
      <c r="B29" s="5" t="s">
        <v>530</v>
      </c>
      <c r="C29" s="8">
        <v>44151</v>
      </c>
      <c r="D29" s="5"/>
      <c r="F29" s="5">
        <v>1</v>
      </c>
      <c r="G29" s="5" t="s">
        <v>590</v>
      </c>
    </row>
    <row r="30" spans="1:10" x14ac:dyDescent="0.45">
      <c r="A30" s="5" t="s">
        <v>566</v>
      </c>
      <c r="B30" s="5" t="s">
        <v>528</v>
      </c>
      <c r="C30" s="8">
        <v>42462</v>
      </c>
      <c r="D30" s="5"/>
      <c r="F30" s="5">
        <v>2</v>
      </c>
      <c r="G30" s="5" t="s">
        <v>591</v>
      </c>
    </row>
    <row r="31" spans="1:10" x14ac:dyDescent="0.45">
      <c r="A31" s="5" t="s">
        <v>569</v>
      </c>
      <c r="B31" s="5" t="s">
        <v>528</v>
      </c>
      <c r="C31" s="8">
        <v>43812</v>
      </c>
      <c r="D31" s="5"/>
      <c r="F31" s="5">
        <v>3</v>
      </c>
      <c r="G31" s="5" t="s">
        <v>592</v>
      </c>
    </row>
    <row r="32" spans="1:10" x14ac:dyDescent="0.45">
      <c r="A32" s="5" t="s">
        <v>572</v>
      </c>
      <c r="B32" s="5" t="s">
        <v>528</v>
      </c>
      <c r="C32" s="8">
        <v>44838</v>
      </c>
      <c r="D32" s="5"/>
      <c r="F32" s="5">
        <v>4</v>
      </c>
      <c r="G32" s="5" t="s">
        <v>593</v>
      </c>
    </row>
    <row r="33" spans="1:7" x14ac:dyDescent="0.45">
      <c r="A33" s="5" t="s">
        <v>594</v>
      </c>
      <c r="B33" s="5" t="s">
        <v>530</v>
      </c>
      <c r="C33" s="8">
        <v>44049</v>
      </c>
      <c r="D33" s="5"/>
      <c r="F33" s="5">
        <v>5</v>
      </c>
      <c r="G33" s="5" t="s">
        <v>595</v>
      </c>
    </row>
    <row r="34" spans="1:7" x14ac:dyDescent="0.45">
      <c r="A34" s="5" t="s">
        <v>596</v>
      </c>
      <c r="B34" s="5" t="s">
        <v>530</v>
      </c>
      <c r="C34" s="8">
        <v>43187</v>
      </c>
      <c r="D34" s="5"/>
      <c r="F34" s="5">
        <v>6</v>
      </c>
      <c r="G34" s="5" t="s">
        <v>597</v>
      </c>
    </row>
    <row r="35" spans="1:7" x14ac:dyDescent="0.45">
      <c r="A35" s="5" t="s">
        <v>598</v>
      </c>
      <c r="B35" s="5" t="s">
        <v>530</v>
      </c>
      <c r="C35" s="8">
        <v>44248</v>
      </c>
      <c r="D35" s="5"/>
      <c r="F35" s="5">
        <v>7</v>
      </c>
      <c r="G35" s="5" t="s">
        <v>599</v>
      </c>
    </row>
  </sheetData>
  <mergeCells count="6">
    <mergeCell ref="I12:J12"/>
    <mergeCell ref="A13:C13"/>
    <mergeCell ref="I13:J13"/>
    <mergeCell ref="I26:J26"/>
    <mergeCell ref="F27:G27"/>
    <mergeCell ref="I27:J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실전A형</vt:lpstr>
      <vt:lpstr>실전B형</vt:lpstr>
      <vt:lpstr>실전C형</vt:lpstr>
      <vt:lpstr>실전D형</vt:lpstr>
      <vt:lpstr>실전E형</vt:lpstr>
      <vt:lpstr>실전F형</vt:lpstr>
      <vt:lpstr>실전G형</vt:lpstr>
      <vt:lpstr>실전H형</vt:lpstr>
      <vt:lpstr>실전I형</vt:lpstr>
      <vt:lpstr>실전J형</vt:lpstr>
      <vt:lpstr>25년상시01</vt:lpstr>
      <vt:lpstr>25년상시02</vt:lpstr>
      <vt:lpstr>25년상시03</vt:lpstr>
      <vt:lpstr>25년상시04</vt:lpstr>
      <vt:lpstr>24년상시01</vt:lpstr>
      <vt:lpstr>24년상시02</vt:lpstr>
      <vt:lpstr>24년상시03</vt:lpstr>
      <vt:lpstr>24년상시04</vt:lpstr>
      <vt:lpstr>23년상시01</vt:lpstr>
      <vt:lpstr>23년상시02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2023-05-11T11:13:59Z</dcterms:created>
  <dcterms:modified xsi:type="dcterms:W3CDTF">2025-07-07T01:55:45Z</dcterms:modified>
</cp:coreProperties>
</file>