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컴활\"/>
    </mc:Choice>
  </mc:AlternateContent>
  <xr:revisionPtr revIDLastSave="0" documentId="13_ncr:1_{A9BB5015-F58B-4DFB-9420-282647438954}" xr6:coauthVersionLast="47" xr6:coauthVersionMax="47" xr10:uidLastSave="{00000000-0000-0000-0000-000000000000}"/>
  <bookViews>
    <workbookView xWindow="-120" yWindow="-120" windowWidth="29040" windowHeight="15840" tabRatio="970" activeTab="1" xr2:uid="{00000000-000D-0000-FFFF-FFFF00000000}"/>
  </bookViews>
  <sheets>
    <sheet name="실전A형" sheetId="1" r:id="rId1"/>
    <sheet name="실전B형" sheetId="2" r:id="rId2"/>
    <sheet name="실전C형" sheetId="3" r:id="rId3"/>
    <sheet name="실전D형" sheetId="4" r:id="rId4"/>
    <sheet name="실전E형" sheetId="5" r:id="rId5"/>
    <sheet name="실전F형" sheetId="6" r:id="rId6"/>
    <sheet name="실전G형" sheetId="7" r:id="rId7"/>
    <sheet name="실전H형" sheetId="8" r:id="rId8"/>
    <sheet name="실전I형" sheetId="9" r:id="rId9"/>
    <sheet name="실전J형" sheetId="11" r:id="rId10"/>
    <sheet name="24년상시01" sheetId="34" r:id="rId11"/>
    <sheet name="24년상시02" sheetId="35" r:id="rId12"/>
    <sheet name="24년상시03" sheetId="36" r:id="rId13"/>
    <sheet name="24년상시04" sheetId="37" r:id="rId14"/>
    <sheet name="23년상시01" sheetId="30" r:id="rId15"/>
    <sheet name="23년상시02" sheetId="31" r:id="rId16"/>
    <sheet name="23년상시03" sheetId="32" r:id="rId17"/>
    <sheet name="23년상시04" sheetId="33" r:id="rId18"/>
    <sheet name="22년상시01" sheetId="26" r:id="rId19"/>
    <sheet name="22년상시02" sheetId="27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H9" i="2" l="1" a="1"/>
  <c r="H9" i="2" s="1"/>
  <c r="H8" i="2" a="1"/>
  <c r="H8" i="2" s="1"/>
  <c r="H7" i="2" a="1"/>
  <c r="H7" i="2" s="1"/>
  <c r="H6" i="2" a="1"/>
  <c r="H6" i="2" s="1"/>
  <c r="H5" i="2" a="1"/>
  <c r="H5" i="2" s="1"/>
  <c r="H10" i="2" a="1"/>
  <c r="H10" i="2" s="1"/>
  <c r="H4" i="2" a="1"/>
  <c r="H4" i="2" s="1"/>
  <c r="H3" i="2" a="1"/>
  <c r="H3" i="2" s="1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</calcChain>
</file>

<file path=xl/sharedStrings.xml><?xml version="1.0" encoding="utf-8"?>
<sst xmlns="http://schemas.openxmlformats.org/spreadsheetml/2006/main" count="1884" uniqueCount="975">
  <si>
    <t>[표1]</t>
  </si>
  <si>
    <t>부서명</t>
  </si>
  <si>
    <t>여(2)</t>
  </si>
  <si>
    <t>관리부</t>
  </si>
  <si>
    <t>영업부</t>
  </si>
  <si>
    <t>총무부</t>
  </si>
  <si>
    <t>[표2]</t>
  </si>
  <si>
    <t>이름</t>
  </si>
  <si>
    <t>주민등록번호</t>
  </si>
  <si>
    <t>생년월일</t>
  </si>
  <si>
    <t>예금액</t>
  </si>
  <si>
    <t>결혼여부</t>
  </si>
  <si>
    <t>대출가능액</t>
  </si>
  <si>
    <t>지원액</t>
  </si>
  <si>
    <t>총대여액</t>
  </si>
  <si>
    <t>김기춘</t>
  </si>
  <si>
    <t>기혼</t>
  </si>
  <si>
    <t>박오환</t>
  </si>
  <si>
    <t>미혼</t>
  </si>
  <si>
    <t>남현우</t>
  </si>
  <si>
    <t>최수현</t>
  </si>
  <si>
    <t>김슬기</t>
  </si>
  <si>
    <t>서인국</t>
  </si>
  <si>
    <t>박영철</t>
  </si>
  <si>
    <t>김미영</t>
  </si>
  <si>
    <t>장성민</t>
  </si>
  <si>
    <t>931120-2153632</t>
    <phoneticPr fontId="2" type="noConversion"/>
  </si>
  <si>
    <t>이동국</t>
  </si>
  <si>
    <t>[표4]</t>
  </si>
  <si>
    <t>최소 예금자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</si>
  <si>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</si>
  <si>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</si>
  <si>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</si>
  <si>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</si>
  <si>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</si>
  <si>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</si>
  <si>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</si>
  <si>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</si>
  <si>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</si>
  <si>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</si>
  <si>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</si>
  <si>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</si>
  <si>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</si>
  <si>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</si>
  <si>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</si>
  <si>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</si>
  <si>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</si>
  <si>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</si>
  <si>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</si>
  <si>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</si>
  <si>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</si>
  <si>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</si>
  <si>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</si>
  <si>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</si>
  <si>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</si>
  <si>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</si>
  <si>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</si>
  <si>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</si>
  <si>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</si>
  <si>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2" type="noConversion"/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</si>
  <si>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</si>
  <si>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</si>
  <si>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</si>
  <si>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</si>
  <si>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</si>
  <si>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</si>
  <si>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</si>
  <si>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</si>
  <si>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</si>
  <si>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</si>
  <si>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</si>
  <si>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</si>
  <si>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</si>
  <si>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</si>
  <si>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</si>
  <si>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</si>
  <si>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</si>
  <si>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</si>
  <si>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</si>
  <si>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</si>
  <si>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</si>
  <si>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</si>
  <si>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</si>
  <si>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인사현황</t>
  </si>
  <si>
    <t>이기수</t>
  </si>
  <si>
    <t>부장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</si>
  <si>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</si>
  <si>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</si>
  <si>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</si>
  <si>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</si>
  <si>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</si>
  <si>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</si>
  <si>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</si>
  <si>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</si>
  <si>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</si>
  <si>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</si>
  <si>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</si>
  <si>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</si>
  <si>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</si>
  <si>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</si>
  <si>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</si>
  <si>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</si>
  <si>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</si>
  <si>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</si>
  <si>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</si>
  <si>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</si>
  <si>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</si>
  <si>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</si>
  <si>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</si>
  <si>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</si>
  <si>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</si>
  <si>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</si>
  <si>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</si>
  <si>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</si>
  <si>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</si>
  <si>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</si>
  <si>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</si>
  <si>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</si>
  <si>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</si>
  <si>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</si>
  <si>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</si>
  <si>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</si>
  <si>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</si>
  <si>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고향주소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</si>
  <si>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</si>
  <si>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</si>
  <si>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</si>
  <si>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</si>
  <si>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</si>
  <si>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</si>
  <si>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</si>
  <si>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</si>
  <si>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</si>
  <si>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</si>
  <si>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</si>
  <si>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</si>
  <si>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</si>
  <si>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</si>
  <si>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</si>
  <si>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</si>
  <si>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</si>
  <si>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</si>
  <si>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</si>
  <si>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</si>
  <si>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</si>
  <si>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</si>
  <si>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</si>
  <si>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</si>
  <si>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</si>
  <si>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</si>
  <si>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</si>
  <si>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</si>
  <si>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</si>
  <si>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</si>
  <si>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</si>
  <si>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</si>
  <si>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</si>
  <si>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</si>
  <si>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</si>
  <si>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</si>
  <si>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</si>
  <si>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</si>
  <si>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지역/변경고객번호</t>
  </si>
  <si>
    <t>실적포인트</t>
  </si>
  <si>
    <t>A</t>
  </si>
  <si>
    <t>B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</si>
  <si>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</si>
  <si>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</si>
  <si>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</si>
  <si>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</si>
  <si>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</si>
  <si>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</si>
  <si>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</si>
  <si>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</si>
  <si>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</si>
  <si>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</si>
  <si>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</si>
  <si>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</si>
  <si>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</si>
  <si>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</si>
  <si>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</si>
  <si>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</si>
  <si>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</si>
  <si>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</si>
  <si>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</si>
  <si>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</si>
  <si>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</si>
  <si>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</si>
  <si>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</si>
  <si>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</si>
  <si>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</si>
  <si>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</si>
  <si>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</si>
  <si>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</si>
  <si>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</si>
  <si>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</si>
  <si>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연수 점수 및 급여 현황</t>
  </si>
  <si>
    <t>등급</t>
  </si>
  <si>
    <t>성명</t>
  </si>
  <si>
    <t>과정코드</t>
  </si>
  <si>
    <t>필기점수</t>
  </si>
  <si>
    <t>근무년수</t>
  </si>
  <si>
    <t>경력점수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</si>
  <si>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</si>
  <si>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</si>
  <si>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</si>
  <si>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</si>
  <si>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</si>
  <si>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</si>
  <si>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</si>
  <si>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</si>
  <si>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</si>
  <si>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</si>
  <si>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</si>
  <si>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</si>
  <si>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</si>
  <si>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</si>
  <si>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</si>
  <si>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</si>
  <si>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</si>
  <si>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</si>
  <si>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</si>
  <si>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</si>
  <si>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</si>
  <si>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평균</t>
  </si>
  <si>
    <t>근무팀</t>
  </si>
  <si>
    <t>2/3호봉 직원수</t>
  </si>
  <si>
    <t>큰 값-평균 값</t>
  </si>
  <si>
    <t>총무팀</t>
  </si>
  <si>
    <t>1 호봉</t>
  </si>
  <si>
    <t>기술팀</t>
  </si>
  <si>
    <t>2 호봉</t>
  </si>
  <si>
    <t>영업팀</t>
  </si>
  <si>
    <t>3 호봉</t>
  </si>
  <si>
    <t>4 호봉</t>
  </si>
  <si>
    <t>5 호봉</t>
  </si>
  <si>
    <t>6 호봉</t>
  </si>
  <si>
    <t>호봉</t>
  </si>
  <si>
    <t>식대</t>
  </si>
  <si>
    <t>교통비</t>
  </si>
  <si>
    <t>차량보조금</t>
  </si>
  <si>
    <t>급여 총액</t>
  </si>
  <si>
    <t>만기금액</t>
  </si>
  <si>
    <t>강상일</t>
  </si>
  <si>
    <t>4호봉</t>
  </si>
  <si>
    <t>강애연</t>
  </si>
  <si>
    <t>3호봉</t>
  </si>
  <si>
    <t>강충기</t>
  </si>
  <si>
    <t>2호봉</t>
  </si>
  <si>
    <t>김규한</t>
  </si>
  <si>
    <t>6호봉</t>
  </si>
  <si>
    <t>김동구</t>
  </si>
  <si>
    <t>김병철</t>
  </si>
  <si>
    <t>김사현</t>
  </si>
  <si>
    <t>1호봉</t>
  </si>
  <si>
    <t>김수정</t>
  </si>
  <si>
    <t>김영석</t>
  </si>
  <si>
    <t>5호봉</t>
  </si>
  <si>
    <t>김용곤</t>
  </si>
  <si>
    <t>김용철</t>
  </si>
  <si>
    <t>김인철</t>
  </si>
  <si>
    <t>김재웅</t>
  </si>
  <si>
    <t>김정우</t>
  </si>
  <si>
    <t>김종진</t>
  </si>
  <si>
    <t>김지훈</t>
  </si>
  <si>
    <t>부서별 급여 지급 내역서</t>
  </si>
  <si>
    <t>기준날짜</t>
  </si>
  <si>
    <t>사원코드</t>
  </si>
  <si>
    <t>입사일</t>
  </si>
  <si>
    <t>상여금</t>
  </si>
  <si>
    <t>수당</t>
  </si>
  <si>
    <t>G1</t>
  </si>
  <si>
    <t>홍기남</t>
  </si>
  <si>
    <t>기획부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</si>
  <si>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</si>
  <si>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</si>
  <si>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</si>
  <si>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</si>
  <si>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</si>
  <si>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</si>
  <si>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</si>
  <si>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</si>
  <si>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</si>
  <si>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</si>
  <si>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</si>
  <si>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</si>
  <si>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</si>
  <si>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</si>
  <si>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</si>
  <si>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</si>
  <si>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</si>
  <si>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상여금 평균</t>
  </si>
  <si>
    <t>수당지급율표</t>
  </si>
  <si>
    <t>수당비율</t>
  </si>
  <si>
    <t>공과대학 성적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</si>
  <si>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</si>
  <si>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</si>
  <si>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</si>
  <si>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</si>
  <si>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</si>
  <si>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</si>
  <si>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</si>
  <si>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</si>
  <si>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</si>
  <si>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</si>
  <si>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</si>
  <si>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</si>
  <si>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</si>
  <si>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</si>
  <si>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</si>
  <si>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</si>
  <si>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</si>
  <si>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평점 관리표</t>
  </si>
  <si>
    <t>D</t>
  </si>
  <si>
    <t>C</t>
  </si>
  <si>
    <t>A+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</si>
  <si>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</si>
  <si>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</si>
  <si>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</si>
  <si>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</si>
  <si>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</si>
  <si>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</si>
  <si>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</si>
  <si>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</si>
  <si>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</si>
  <si>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</si>
  <si>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</si>
  <si>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</si>
  <si>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서부</t>
  </si>
  <si>
    <t>코란도</t>
  </si>
  <si>
    <t>판매액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</si>
  <si>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</si>
  <si>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</si>
  <si>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</si>
  <si>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</si>
  <si>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</si>
  <si>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</si>
  <si>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</si>
  <si>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</si>
  <si>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일자</t>
  </si>
  <si>
    <t>배달시간(분)</t>
  </si>
  <si>
    <t>도부영</t>
  </si>
  <si>
    <t>배무영</t>
  </si>
  <si>
    <t>장동욱</t>
  </si>
  <si>
    <t>배달누락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</si>
  <si>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</si>
  <si>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</si>
  <si>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</si>
  <si>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</si>
  <si>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</si>
  <si>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</si>
  <si>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</si>
  <si>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</si>
  <si>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</si>
  <si>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</si>
  <si>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</si>
  <si>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</si>
  <si>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</si>
  <si>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</si>
  <si>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y012g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</si>
  <si>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</si>
  <si>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</si>
  <si>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</si>
  <si>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</si>
  <si>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</si>
  <si>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</si>
  <si>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</si>
  <si>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</si>
  <si>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</si>
  <si>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</si>
  <si>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</si>
  <si>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성적 분포도</t>
  </si>
  <si>
    <t>국어</t>
  </si>
  <si>
    <t>영어</t>
  </si>
  <si>
    <t>수학</t>
  </si>
  <si>
    <t>결석</t>
  </si>
  <si>
    <t>판정</t>
  </si>
  <si>
    <t>반편성</t>
  </si>
  <si>
    <t>점수 대별</t>
  </si>
  <si>
    <t>F</t>
  </si>
  <si>
    <t>D+</t>
  </si>
  <si>
    <t>C+</t>
  </si>
  <si>
    <t>B+</t>
  </si>
  <si>
    <t>김호진</t>
  </si>
  <si>
    <t>박득우</t>
  </si>
  <si>
    <t>박중태</t>
  </si>
  <si>
    <t>반별 평균</t>
  </si>
  <si>
    <t>박한식</t>
  </si>
  <si>
    <t>신점기</t>
  </si>
  <si>
    <t>신종갑</t>
  </si>
  <si>
    <t>오문규</t>
  </si>
  <si>
    <t>오진영</t>
  </si>
  <si>
    <t>이유석</t>
  </si>
  <si>
    <t>이홍기</t>
  </si>
  <si>
    <t>정창욱</t>
  </si>
  <si>
    <t>[표1]</t>
    <phoneticPr fontId="2" type="noConversion"/>
  </si>
  <si>
    <t>[표2]</t>
    <phoneticPr fontId="2" type="noConversion"/>
  </si>
  <si>
    <t>구분</t>
    <phoneticPr fontId="2" type="noConversion"/>
  </si>
  <si>
    <t>[표3]</t>
    <phoneticPr fontId="2" type="noConversion"/>
  </si>
  <si>
    <t>[표4]</t>
    <phoneticPr fontId="2" type="noConversion"/>
  </si>
  <si>
    <t>860120-2547512</t>
    <phoneticPr fontId="2" type="noConversion"/>
  </si>
  <si>
    <t>이름</t>
    <phoneticPr fontId="2" type="noConversion"/>
  </si>
  <si>
    <t>일반</t>
    <phoneticPr fontId="2" type="noConversion"/>
  </si>
  <si>
    <t>등급</t>
    <phoneticPr fontId="2" type="noConversion"/>
  </si>
  <si>
    <t>비고</t>
    <phoneticPr fontId="2" type="noConversion"/>
  </si>
  <si>
    <t>기본요금</t>
    <phoneticPr fontId="2" type="noConversion"/>
  </si>
  <si>
    <t>월요일</t>
    <phoneticPr fontId="2" type="noConversion"/>
  </si>
  <si>
    <t>A</t>
    <phoneticPr fontId="2" type="noConversion"/>
  </si>
  <si>
    <t>B</t>
    <phoneticPr fontId="2" type="noConversion"/>
  </si>
  <si>
    <t>C</t>
    <phoneticPr fontId="2" type="noConversion"/>
  </si>
  <si>
    <t>[표5]</t>
    <phoneticPr fontId="2" type="noConversion"/>
  </si>
  <si>
    <t>K</t>
    <phoneticPr fontId="2" type="noConversion"/>
  </si>
  <si>
    <t>가구</t>
    <phoneticPr fontId="2" type="noConversion"/>
  </si>
  <si>
    <t>지역</t>
    <phoneticPr fontId="2" type="noConversion"/>
  </si>
  <si>
    <t>인천</t>
    <phoneticPr fontId="2" type="noConversion"/>
  </si>
  <si>
    <t>최대상여금 순위</t>
    <phoneticPr fontId="2" type="noConversion"/>
  </si>
  <si>
    <t>[표1]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</si>
  <si>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</si>
  <si>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</si>
  <si>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</si>
  <si>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</si>
  <si>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</si>
  <si>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</si>
  <si>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</si>
  <si>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</si>
  <si>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</si>
  <si>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</si>
  <si>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</si>
  <si>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양경숙</t>
  </si>
  <si>
    <t>코딩-고급</t>
    <phoneticPr fontId="2" type="noConversion"/>
  </si>
  <si>
    <t>김홍성</t>
    <phoneticPr fontId="2" type="noConversion"/>
  </si>
  <si>
    <t>데이터분석-고급</t>
    <phoneticPr fontId="2" type="noConversion"/>
  </si>
  <si>
    <t>차태현</t>
  </si>
  <si>
    <t>코딩-중급</t>
    <phoneticPr fontId="2" type="noConversion"/>
  </si>
  <si>
    <t>임세일</t>
    <phoneticPr fontId="2" type="noConversion"/>
  </si>
  <si>
    <t>클라우드-초급</t>
    <phoneticPr fontId="2" type="noConversion"/>
  </si>
  <si>
    <t>소미선</t>
  </si>
  <si>
    <t>코딩-고급</t>
    <phoneticPr fontId="2" type="noConversion"/>
  </si>
  <si>
    <t>참사랑</t>
  </si>
  <si>
    <t>장길산</t>
  </si>
  <si>
    <t>클라우드-중급</t>
    <phoneticPr fontId="2" type="noConversion"/>
  </si>
  <si>
    <t>장하다</t>
  </si>
  <si>
    <t>유경수</t>
  </si>
  <si>
    <t>데이터분석-초급</t>
    <phoneticPr fontId="2" type="noConversion"/>
  </si>
  <si>
    <t>김영수</t>
  </si>
  <si>
    <t>곽수지</t>
  </si>
  <si>
    <t>강진희</t>
    <phoneticPr fontId="2" type="noConversion"/>
  </si>
  <si>
    <t>강경수</t>
    <phoneticPr fontId="2" type="noConversion"/>
  </si>
  <si>
    <t>데이터분석-중급</t>
    <phoneticPr fontId="2" type="noConversion"/>
  </si>
  <si>
    <t>조진홍</t>
    <phoneticPr fontId="2" type="noConversion"/>
  </si>
  <si>
    <t>이영덕</t>
  </si>
  <si>
    <t>임지영</t>
  </si>
  <si>
    <t>김소소</t>
    <phoneticPr fontId="2" type="noConversion"/>
  </si>
  <si>
    <t>우나경</t>
    <phoneticPr fontId="2" type="noConversion"/>
  </si>
  <si>
    <t>권태산</t>
  </si>
  <si>
    <t>클라우드-고급</t>
    <phoneticPr fontId="2" type="noConversion"/>
  </si>
  <si>
    <t>김성수</t>
  </si>
  <si>
    <t>코딩-초급</t>
    <phoneticPr fontId="2" type="noConversion"/>
  </si>
  <si>
    <t>지옥민</t>
    <phoneticPr fontId="2" type="noConversion"/>
  </si>
  <si>
    <t>양진민</t>
    <phoneticPr fontId="2" type="noConversion"/>
  </si>
  <si>
    <t>김정근</t>
  </si>
  <si>
    <t>김종남</t>
  </si>
  <si>
    <t>최지원</t>
  </si>
  <si>
    <t>편영표</t>
  </si>
  <si>
    <t>김창무</t>
  </si>
  <si>
    <t>이태백</t>
  </si>
  <si>
    <t>데이터분석-고급</t>
    <phoneticPr fontId="2" type="noConversion"/>
  </si>
  <si>
    <t>최재형</t>
  </si>
  <si>
    <t>김미연</t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</si>
  <si>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</si>
  <si>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</si>
  <si>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</si>
  <si>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</si>
  <si>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</si>
  <si>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</si>
  <si>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</si>
  <si>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</si>
  <si>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</si>
  <si>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</si>
  <si>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</si>
  <si>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수강료할인율</t>
    <phoneticPr fontId="2" type="noConversion"/>
  </si>
  <si>
    <t>동</t>
    <phoneticPr fontId="2" type="noConversion"/>
  </si>
  <si>
    <t>호수</t>
    <phoneticPr fontId="2" type="noConversion"/>
  </si>
  <si>
    <t>가족수</t>
    <phoneticPr fontId="2" type="noConversion"/>
  </si>
  <si>
    <t>전기사용량</t>
    <phoneticPr fontId="2" type="noConversion"/>
  </si>
  <si>
    <t>공동요금</t>
    <phoneticPr fontId="2" type="noConversion"/>
  </si>
  <si>
    <t>전기요금</t>
    <phoneticPr fontId="2" type="noConversion"/>
  </si>
  <si>
    <t>단위별공동요금</t>
    <phoneticPr fontId="2" type="noConversion"/>
  </si>
  <si>
    <t>층수</t>
    <phoneticPr fontId="2" type="noConversion"/>
  </si>
  <si>
    <t>엘리베이터요금</t>
    <phoneticPr fontId="2" type="noConversion"/>
  </si>
  <si>
    <t>목련동</t>
    <phoneticPr fontId="2" type="noConversion"/>
  </si>
  <si>
    <t>장미동</t>
    <phoneticPr fontId="2" type="noConversion"/>
  </si>
  <si>
    <t>국화동</t>
    <phoneticPr fontId="2" type="noConversion"/>
  </si>
  <si>
    <t>목련동</t>
    <phoneticPr fontId="2" type="noConversion"/>
  </si>
  <si>
    <t>장미동</t>
    <phoneticPr fontId="2" type="noConversion"/>
  </si>
  <si>
    <t>목련동</t>
    <phoneticPr fontId="2" type="noConversion"/>
  </si>
  <si>
    <t>장미동</t>
    <phoneticPr fontId="2" type="noConversion"/>
  </si>
  <si>
    <t>장미동</t>
    <phoneticPr fontId="2" type="noConversion"/>
  </si>
  <si>
    <t>국화동</t>
    <phoneticPr fontId="2" type="noConversion"/>
  </si>
  <si>
    <t>장미동</t>
    <phoneticPr fontId="2" type="noConversion"/>
  </si>
  <si>
    <t>국화동</t>
    <phoneticPr fontId="2" type="noConversion"/>
  </si>
  <si>
    <t>목련동</t>
    <phoneticPr fontId="2" type="noConversion"/>
  </si>
  <si>
    <t>[표2]</t>
    <phoneticPr fontId="2" type="noConversion"/>
  </si>
  <si>
    <t>전력량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</si>
  <si>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</si>
  <si>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</si>
  <si>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</si>
  <si>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 동별 호수별 최대 전기사용량</t>
    <phoneticPr fontId="2" type="noConversion"/>
  </si>
  <si>
    <t>[표4] 동별 전기사용량 합계/개수</t>
    <phoneticPr fontId="2" type="noConversion"/>
  </si>
  <si>
    <t>동</t>
    <phoneticPr fontId="2" type="noConversion"/>
  </si>
  <si>
    <t>합계/개수</t>
    <phoneticPr fontId="2" type="noConversion"/>
  </si>
  <si>
    <t>국화동</t>
    <phoneticPr fontId="2" type="noConversion"/>
  </si>
  <si>
    <t>금액</t>
    <phoneticPr fontId="2" type="noConversion"/>
  </si>
  <si>
    <t>단가</t>
    <phoneticPr fontId="2" type="noConversion"/>
  </si>
  <si>
    <t>비율</t>
    <phoneticPr fontId="2" type="noConversion"/>
  </si>
  <si>
    <t>S</t>
    <phoneticPr fontId="2" type="noConversion"/>
  </si>
  <si>
    <t>서울</t>
    <phoneticPr fontId="2" type="noConversion"/>
  </si>
  <si>
    <t>부산</t>
    <phoneticPr fontId="2" type="noConversion"/>
  </si>
  <si>
    <t>울산</t>
    <phoneticPr fontId="2" type="noConversion"/>
  </si>
  <si>
    <t>[표5] 제품 코드표</t>
    <phoneticPr fontId="2" type="noConversion"/>
  </si>
  <si>
    <t>학과별순위</t>
    <phoneticPr fontId="2" type="noConversion"/>
  </si>
  <si>
    <t>반별 최대 평균 학생</t>
    <phoneticPr fontId="2" type="noConversion"/>
  </si>
  <si>
    <t>[표5] 등급별 근무년수별 평균 필기점수</t>
    <phoneticPr fontId="2" type="noConversion"/>
  </si>
  <si>
    <t>남(1)</t>
    <phoneticPr fontId="2" type="noConversion"/>
  </si>
  <si>
    <t>남(3)</t>
    <phoneticPr fontId="2" type="noConversion"/>
  </si>
  <si>
    <t>여(4)</t>
    <phoneticPr fontId="2" type="noConversion"/>
  </si>
  <si>
    <t>760120-1546210</t>
    <phoneticPr fontId="2" type="noConversion"/>
  </si>
  <si>
    <t>010915-3231426</t>
    <phoneticPr fontId="2" type="noConversion"/>
  </si>
  <si>
    <t>960723-1068524</t>
    <phoneticPr fontId="2" type="noConversion"/>
  </si>
  <si>
    <t>901230-1125341</t>
    <phoneticPr fontId="2" type="noConversion"/>
  </si>
  <si>
    <t>020706-4685422</t>
    <phoneticPr fontId="2" type="noConversion"/>
  </si>
  <si>
    <t>890519-1785423</t>
    <phoneticPr fontId="2" type="noConversion"/>
  </si>
  <si>
    <t>001125-3265845</t>
    <phoneticPr fontId="2" type="noConversion"/>
  </si>
  <si>
    <t>990418-2651472</t>
    <phoneticPr fontId="2" type="noConversion"/>
  </si>
  <si>
    <t>가족 수(자녀)</t>
    <phoneticPr fontId="2" type="noConversion"/>
  </si>
  <si>
    <t>탈퇴</t>
    <phoneticPr fontId="2" type="noConversion"/>
  </si>
  <si>
    <t>1(0)</t>
    <phoneticPr fontId="2" type="noConversion"/>
  </si>
  <si>
    <t>[표4] 직위별 상여금 차지율</t>
    <phoneticPr fontId="2" type="noConversion"/>
  </si>
  <si>
    <t>고객번호</t>
    <phoneticPr fontId="2" type="noConversion"/>
  </si>
  <si>
    <t>고객등급</t>
    <phoneticPr fontId="2" type="noConversion"/>
  </si>
  <si>
    <t>대출일</t>
    <phoneticPr fontId="2" type="noConversion"/>
  </si>
  <si>
    <t>대출종류</t>
  </si>
  <si>
    <t>대출액</t>
    <phoneticPr fontId="2" type="noConversion"/>
  </si>
  <si>
    <t>대출기간</t>
    <phoneticPr fontId="2" type="noConversion"/>
  </si>
  <si>
    <t>대출수수료</t>
    <phoneticPr fontId="2" type="noConversion"/>
  </si>
  <si>
    <t>월납입액</t>
    <phoneticPr fontId="2" type="noConversion"/>
  </si>
  <si>
    <t>C04-08</t>
    <phoneticPr fontId="2" type="noConversion"/>
  </si>
  <si>
    <t>무보증신용</t>
    <phoneticPr fontId="2" type="noConversion"/>
  </si>
  <si>
    <t>P01-23</t>
    <phoneticPr fontId="2" type="noConversion"/>
  </si>
  <si>
    <t>최우수</t>
    <phoneticPr fontId="2" type="noConversion"/>
  </si>
  <si>
    <t>K02-12</t>
    <phoneticPr fontId="2" type="noConversion"/>
  </si>
  <si>
    <t>K02-26</t>
    <phoneticPr fontId="2" type="noConversion"/>
  </si>
  <si>
    <t>우수</t>
    <phoneticPr fontId="2" type="noConversion"/>
  </si>
  <si>
    <t>예부적금담보</t>
    <phoneticPr fontId="2" type="noConversion"/>
  </si>
  <si>
    <t>P01-27</t>
  </si>
  <si>
    <t>S03-37</t>
    <phoneticPr fontId="2" type="noConversion"/>
  </si>
  <si>
    <t>K02-59</t>
    <phoneticPr fontId="2" type="noConversion"/>
  </si>
  <si>
    <t>국민주택기금</t>
    <phoneticPr fontId="2" type="noConversion"/>
  </si>
  <si>
    <t>C03-08</t>
    <phoneticPr fontId="2" type="noConversion"/>
  </si>
  <si>
    <t>P02-14</t>
    <phoneticPr fontId="2" type="noConversion"/>
  </si>
  <si>
    <t>K01-07</t>
    <phoneticPr fontId="2" type="noConversion"/>
  </si>
  <si>
    <t>S04-02</t>
    <phoneticPr fontId="2" type="noConversion"/>
  </si>
  <si>
    <t>K03-26</t>
    <phoneticPr fontId="2" type="noConversion"/>
  </si>
  <si>
    <t>주택자금</t>
    <phoneticPr fontId="2" type="noConversion"/>
  </si>
  <si>
    <t>S03-05</t>
    <phoneticPr fontId="2" type="noConversion"/>
  </si>
  <si>
    <t>P01-37</t>
  </si>
  <si>
    <t>S01-02</t>
    <phoneticPr fontId="2" type="noConversion"/>
  </si>
  <si>
    <t>P04-48</t>
    <phoneticPr fontId="2" type="noConversion"/>
  </si>
  <si>
    <t>C02-67</t>
    <phoneticPr fontId="2" type="noConversion"/>
  </si>
  <si>
    <t>C02-38</t>
  </si>
  <si>
    <t>C01-38</t>
    <phoneticPr fontId="2" type="noConversion"/>
  </si>
  <si>
    <t>C02-01</t>
  </si>
  <si>
    <t>S01-64</t>
    <phoneticPr fontId="2" type="noConversion"/>
  </si>
  <si>
    <t>P04-15</t>
    <phoneticPr fontId="2" type="noConversion"/>
  </si>
  <si>
    <t>C02-28</t>
    <phoneticPr fontId="2" type="noConversion"/>
  </si>
  <si>
    <t>K04-26</t>
    <phoneticPr fontId="2" type="noConversion"/>
  </si>
  <si>
    <t>K03-52</t>
  </si>
  <si>
    <t>C03-88</t>
    <phoneticPr fontId="2" type="noConversion"/>
  </si>
  <si>
    <t>S04-31</t>
    <phoneticPr fontId="2" type="noConversion"/>
  </si>
  <si>
    <t>K02-06</t>
    <phoneticPr fontId="2" type="noConversion"/>
  </si>
  <si>
    <t>K04-35</t>
  </si>
  <si>
    <t>S01-42</t>
    <phoneticPr fontId="2" type="noConversion"/>
  </si>
  <si>
    <t>[표4] 대출형태와 순위별 매출액</t>
    <phoneticPr fontId="2" type="noConversion"/>
  </si>
  <si>
    <t>대출형태</t>
    <phoneticPr fontId="2" type="noConversion"/>
  </si>
  <si>
    <t>신용</t>
    <phoneticPr fontId="2" type="noConversion"/>
  </si>
  <si>
    <t>담보</t>
    <phoneticPr fontId="2" type="noConversion"/>
  </si>
  <si>
    <t>기금</t>
    <phoneticPr fontId="2" type="noConversion"/>
  </si>
  <si>
    <t>자금</t>
    <phoneticPr fontId="2" type="noConversion"/>
  </si>
  <si>
    <t>[표3] 대출년와 지역별 대출 건수</t>
    <phoneticPr fontId="2" type="noConversion"/>
  </si>
  <si>
    <t>대출년도</t>
    <phoneticPr fontId="2" type="noConversion"/>
  </si>
  <si>
    <t>대전</t>
    <phoneticPr fontId="2" type="noConversion"/>
  </si>
  <si>
    <t>P</t>
    <phoneticPr fontId="2" type="noConversion"/>
  </si>
  <si>
    <t>[표1] 전력량별 요금표</t>
    <phoneticPr fontId="2" type="noConversion"/>
  </si>
  <si>
    <t>세대수</t>
    <phoneticPr fontId="2" type="noConversion"/>
  </si>
  <si>
    <t>전력량 상위4위까지 평균</t>
    <phoneticPr fontId="2" type="noConversion"/>
  </si>
  <si>
    <t xml:space="preserve">기준일 : 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</si>
  <si>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</si>
  <si>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</si>
  <si>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</si>
  <si>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</si>
  <si>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전월전력량</t>
    <phoneticPr fontId="2" type="noConversion"/>
  </si>
  <si>
    <t>연체일</t>
    <phoneticPr fontId="2" type="noConversion"/>
  </si>
  <si>
    <t>그래프</t>
    <phoneticPr fontId="2" type="noConversion"/>
  </si>
  <si>
    <t>이용일자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</si>
  <si>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</si>
  <si>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</si>
  <si>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</si>
  <si>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</si>
  <si>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</si>
  <si>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</si>
  <si>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</si>
  <si>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신용본인</t>
    <phoneticPr fontId="2" type="noConversion"/>
  </si>
  <si>
    <t>경******_2</t>
  </si>
  <si>
    <t>1/4</t>
    <phoneticPr fontId="2" type="noConversion"/>
  </si>
  <si>
    <t>일시불</t>
    <phoneticPr fontId="2" type="noConversion"/>
  </si>
  <si>
    <t>신용가족</t>
    <phoneticPr fontId="2" type="noConversion"/>
  </si>
  <si>
    <t>C******_6</t>
  </si>
  <si>
    <t>한******_3</t>
  </si>
  <si>
    <t>G******_4</t>
  </si>
  <si>
    <t>G******_6</t>
  </si>
  <si>
    <t>1/7</t>
    <phoneticPr fontId="2" type="noConversion"/>
  </si>
  <si>
    <t>후불하이패스</t>
    <phoneticPr fontId="2" type="noConversion"/>
  </si>
  <si>
    <t>C******_2</t>
  </si>
  <si>
    <t>경******_4</t>
  </si>
  <si>
    <t>1/2</t>
    <phoneticPr fontId="2" type="noConversion"/>
  </si>
  <si>
    <t>홈******_2</t>
  </si>
  <si>
    <t>G******_5</t>
  </si>
  <si>
    <t>G******_9</t>
  </si>
  <si>
    <t>1/6</t>
    <phoneticPr fontId="2" type="noConversion"/>
  </si>
  <si>
    <t>C******_4</t>
  </si>
  <si>
    <t>한******_8</t>
  </si>
  <si>
    <t>1/3</t>
    <phoneticPr fontId="2" type="noConversion"/>
  </si>
  <si>
    <t>홈******_4</t>
  </si>
  <si>
    <t>홈******_7</t>
  </si>
  <si>
    <t>경******_1</t>
  </si>
  <si>
    <t>C******_5</t>
  </si>
  <si>
    <t>G******_8</t>
  </si>
  <si>
    <t>G******_2</t>
  </si>
  <si>
    <t>[표4] 이용금액별 이용비율</t>
    <phoneticPr fontId="2" type="noConversion"/>
  </si>
  <si>
    <t>이용비율</t>
    <phoneticPr fontId="2" type="noConversion"/>
  </si>
  <si>
    <t>하이패스</t>
    <phoneticPr fontId="2" type="noConversion"/>
  </si>
  <si>
    <t>[표3] 구분별 이용카드별 최고 이용금액과 건수</t>
    <phoneticPr fontId="2" type="noConversion"/>
  </si>
  <si>
    <t>[표2] 학과별 수강과목별 중간고사 점수의 평균</t>
    <phoneticPr fontId="2" type="noConversion"/>
  </si>
  <si>
    <t>학번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</si>
  <si>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</si>
  <si>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</si>
  <si>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</si>
  <si>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</si>
  <si>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</si>
  <si>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</si>
  <si>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</si>
  <si>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</si>
  <si>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</si>
  <si>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</si>
  <si>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</si>
  <si>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03G258</t>
    <phoneticPr fontId="2" type="noConversion"/>
  </si>
  <si>
    <t>전자계산학과</t>
    <phoneticPr fontId="2" type="noConversion"/>
  </si>
  <si>
    <t>G</t>
    <phoneticPr fontId="2" type="noConversion"/>
  </si>
  <si>
    <t>01G335</t>
  </si>
  <si>
    <t>글로벌 영어</t>
    <phoneticPr fontId="2" type="noConversion"/>
  </si>
  <si>
    <t>영문학과</t>
    <phoneticPr fontId="2" type="noConversion"/>
  </si>
  <si>
    <t>L</t>
    <phoneticPr fontId="2" type="noConversion"/>
  </si>
  <si>
    <t>02L326</t>
    <phoneticPr fontId="2" type="noConversion"/>
  </si>
  <si>
    <t>경영학과</t>
    <phoneticPr fontId="2" type="noConversion"/>
  </si>
  <si>
    <t>M</t>
    <phoneticPr fontId="2" type="noConversion"/>
  </si>
  <si>
    <t>01M334</t>
    <phoneticPr fontId="2" type="noConversion"/>
  </si>
  <si>
    <t>02G330</t>
    <phoneticPr fontId="2" type="noConversion"/>
  </si>
  <si>
    <t>[표3] 수강과목별 수업태도별 기말고사 최고점 학생</t>
    <phoneticPr fontId="2" type="noConversion"/>
  </si>
  <si>
    <t>02M332</t>
    <phoneticPr fontId="2" type="noConversion"/>
  </si>
  <si>
    <t>01L336</t>
    <phoneticPr fontId="2" type="noConversion"/>
  </si>
  <si>
    <t>03G256</t>
    <phoneticPr fontId="2" type="noConversion"/>
  </si>
  <si>
    <t>03M257</t>
    <phoneticPr fontId="2" type="noConversion"/>
  </si>
  <si>
    <t>03M259</t>
  </si>
  <si>
    <t>03G260</t>
    <phoneticPr fontId="2" type="noConversion"/>
  </si>
  <si>
    <t xml:space="preserve">[표4] </t>
    <phoneticPr fontId="2" type="noConversion"/>
  </si>
  <si>
    <t>01L338</t>
    <phoneticPr fontId="2" type="noConversion"/>
  </si>
  <si>
    <t>성적 향상 비율</t>
    <phoneticPr fontId="2" type="noConversion"/>
  </si>
  <si>
    <t>01M337</t>
    <phoneticPr fontId="2" type="noConversion"/>
  </si>
  <si>
    <t>03M254</t>
    <phoneticPr fontId="2" type="noConversion"/>
  </si>
  <si>
    <t>01L331</t>
    <phoneticPr fontId="2" type="noConversion"/>
  </si>
  <si>
    <t>01G333</t>
  </si>
  <si>
    <t>[표5] 반영 비율</t>
    <phoneticPr fontId="2" type="noConversion"/>
  </si>
  <si>
    <t>03L255</t>
    <phoneticPr fontId="2" type="noConversion"/>
  </si>
  <si>
    <t>성적</t>
    <phoneticPr fontId="2" type="noConversion"/>
  </si>
  <si>
    <t>03M261</t>
  </si>
  <si>
    <t>01G330</t>
    <phoneticPr fontId="2" type="noConversion"/>
  </si>
  <si>
    <t>02M329</t>
    <phoneticPr fontId="2" type="noConversion"/>
  </si>
  <si>
    <t>[표6] 합계 점수별 종합평가</t>
    <phoneticPr fontId="2" type="noConversion"/>
  </si>
  <si>
    <t>02L334</t>
    <phoneticPr fontId="2" type="noConversion"/>
  </si>
  <si>
    <t>점수</t>
    <phoneticPr fontId="2" type="noConversion"/>
  </si>
  <si>
    <t>02G327</t>
    <phoneticPr fontId="2" type="noConversion"/>
  </si>
  <si>
    <t>03M262</t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</si>
  <si>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</si>
  <si>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</si>
  <si>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</si>
  <si>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</si>
  <si>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</si>
  <si>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02G333</t>
    <phoneticPr fontId="2" type="noConversion"/>
  </si>
  <si>
    <t>02M328</t>
    <phoneticPr fontId="2" type="noConversion"/>
  </si>
  <si>
    <t>01G332</t>
    <phoneticPr fontId="2" type="noConversion"/>
  </si>
  <si>
    <t>02M331</t>
    <phoneticPr fontId="2" type="noConversion"/>
  </si>
  <si>
    <t>[표2] 고객등급과 대출액별 수수료</t>
    <phoneticPr fontId="2" type="noConversion"/>
  </si>
  <si>
    <t>납입일</t>
    <phoneticPr fontId="2" type="noConversion"/>
  </si>
  <si>
    <t xml:space="preserve">기준날짜 : </t>
    <phoneticPr fontId="2" type="noConversion"/>
  </si>
  <si>
    <t>센터코드</t>
    <phoneticPr fontId="2" type="noConversion"/>
  </si>
  <si>
    <t>운영구분</t>
    <phoneticPr fontId="2" type="noConversion"/>
  </si>
  <si>
    <t>개설연월</t>
    <phoneticPr fontId="2" type="noConversion"/>
  </si>
  <si>
    <t>면적</t>
    <phoneticPr fontId="2" type="noConversion"/>
  </si>
  <si>
    <t>취급품목정보</t>
    <phoneticPr fontId="2" type="noConversion"/>
  </si>
  <si>
    <t>보유차량</t>
    <phoneticPr fontId="2" type="noConversion"/>
  </si>
  <si>
    <t>휴무일정보</t>
    <phoneticPr fontId="2" type="noConversion"/>
  </si>
  <si>
    <t>평균면적</t>
    <phoneticPr fontId="2" type="noConversion"/>
  </si>
  <si>
    <t>c02</t>
    <phoneticPr fontId="2" type="noConversion"/>
  </si>
  <si>
    <t>위탁</t>
    <phoneticPr fontId="2" type="noConversion"/>
  </si>
  <si>
    <t>가전가구</t>
    <phoneticPr fontId="2" type="noConversion"/>
  </si>
  <si>
    <t>일요일, 공휴일</t>
    <phoneticPr fontId="2" type="noConversion"/>
  </si>
  <si>
    <t>직영</t>
    <phoneticPr fontId="2" type="noConversion"/>
  </si>
  <si>
    <t>c11</t>
  </si>
  <si>
    <t>종이류, 의류,  플라스틱류, 스티로폼류 등</t>
    <phoneticPr fontId="2" type="noConversion"/>
  </si>
  <si>
    <t>일요일</t>
    <phoneticPr fontId="2" type="noConversion"/>
  </si>
  <si>
    <t>c04</t>
    <phoneticPr fontId="2" type="noConversion"/>
  </si>
  <si>
    <t>가구, 플라스틱류, 캔류, 고철류 등</t>
    <phoneticPr fontId="2" type="noConversion"/>
  </si>
  <si>
    <t>토요일, 일요일</t>
    <phoneticPr fontId="2" type="noConversion"/>
  </si>
  <si>
    <t>c06</t>
    <phoneticPr fontId="2" type="noConversion"/>
  </si>
  <si>
    <t>성남</t>
    <phoneticPr fontId="2" type="noConversion"/>
  </si>
  <si>
    <t>가구가전</t>
    <phoneticPr fontId="2" type="noConversion"/>
  </si>
  <si>
    <t>c08</t>
    <phoneticPr fontId="2" type="noConversion"/>
  </si>
  <si>
    <t>마산</t>
    <phoneticPr fontId="2" type="noConversion"/>
  </si>
  <si>
    <t>종이류, 고철류, 의류, 플라스틱류 등</t>
    <phoneticPr fontId="2" type="noConversion"/>
  </si>
  <si>
    <t>토요일, 일요일, 공휴일</t>
    <phoneticPr fontId="2" type="noConversion"/>
  </si>
  <si>
    <t>운영구분개수</t>
    <phoneticPr fontId="2" type="noConversion"/>
  </si>
  <si>
    <t>가전</t>
    <phoneticPr fontId="2" type="noConversion"/>
  </si>
  <si>
    <t>의류</t>
    <phoneticPr fontId="2" type="noConversion"/>
  </si>
  <si>
    <t>d13</t>
  </si>
  <si>
    <t>폐지, 알루미늄 등</t>
    <phoneticPr fontId="2" type="noConversion"/>
  </si>
  <si>
    <t>d01</t>
    <phoneticPr fontId="2" type="noConversion"/>
  </si>
  <si>
    <t>수원</t>
    <phoneticPr fontId="2" type="noConversion"/>
  </si>
  <si>
    <t>종이류, 합성수지, 가구, 고철류 등</t>
    <phoneticPr fontId="2" type="noConversion"/>
  </si>
  <si>
    <t>d12</t>
  </si>
  <si>
    <t>스티로폼류, 플라스틱류, 가구, 가전 등</t>
    <phoneticPr fontId="2" type="noConversion"/>
  </si>
  <si>
    <t>공휴일</t>
    <phoneticPr fontId="2" type="noConversion"/>
  </si>
  <si>
    <t>d02</t>
    <phoneticPr fontId="2" type="noConversion"/>
  </si>
  <si>
    <t>옷, 가전, 신발, 가방, 가구 등</t>
    <phoneticPr fontId="2" type="noConversion"/>
  </si>
  <si>
    <t>c09</t>
    <phoneticPr fontId="2" type="noConversion"/>
  </si>
  <si>
    <t>서울</t>
  </si>
  <si>
    <t>종이류, 의류, 가전 등</t>
    <phoneticPr fontId="2" type="noConversion"/>
  </si>
  <si>
    <t>c07</t>
    <phoneticPr fontId="2" type="noConversion"/>
  </si>
  <si>
    <t>강릉</t>
    <phoneticPr fontId="2" type="noConversion"/>
  </si>
  <si>
    <t>종이류, 플라스틱류, 가전, 의류 등</t>
    <phoneticPr fontId="2" type="noConversion"/>
  </si>
  <si>
    <t>d10</t>
  </si>
  <si>
    <t>d03</t>
    <phoneticPr fontId="2" type="noConversion"/>
  </si>
  <si>
    <t>가구, 의류,  플라스틱류, 스티로폼류 등</t>
    <phoneticPr fontId="2" type="noConversion"/>
  </si>
  <si>
    <t>c12</t>
    <phoneticPr fontId="2" type="noConversion"/>
  </si>
  <si>
    <t>종이류, 플라스틱류, 의류, 고철류 등</t>
    <phoneticPr fontId="2" type="noConversion"/>
  </si>
  <si>
    <t>d07</t>
    <phoneticPr fontId="2" type="noConversion"/>
  </si>
  <si>
    <t>c01</t>
    <phoneticPr fontId="2" type="noConversion"/>
  </si>
  <si>
    <t>종이류, 가구, 가전 등</t>
    <phoneticPr fontId="2" type="noConversion"/>
  </si>
  <si>
    <t>d11</t>
  </si>
  <si>
    <t>종이류, 고철류, 공병, 의류 등</t>
    <phoneticPr fontId="2" type="noConversion"/>
  </si>
  <si>
    <t>d08</t>
    <phoneticPr fontId="2" type="noConversion"/>
  </si>
  <si>
    <t>종이류, 가전, 알루미늄 등</t>
    <phoneticPr fontId="2" type="noConversion"/>
  </si>
  <si>
    <t>d05</t>
    <phoneticPr fontId="2" type="noConversion"/>
  </si>
  <si>
    <t>종이류, 합성수지, 가구, 의류 등</t>
    <phoneticPr fontId="2" type="noConversion"/>
  </si>
  <si>
    <t>토요일</t>
    <phoneticPr fontId="2" type="noConversion"/>
  </si>
  <si>
    <t>c03</t>
    <phoneticPr fontId="2" type="noConversion"/>
  </si>
  <si>
    <t>c10</t>
  </si>
  <si>
    <t>옷, 신발, 가방, 가구 등</t>
    <phoneticPr fontId="2" type="noConversion"/>
  </si>
  <si>
    <t>d04</t>
    <phoneticPr fontId="2" type="noConversion"/>
  </si>
  <si>
    <t>의류, 플라스틱류, 공병, 고철 등</t>
    <phoneticPr fontId="2" type="noConversion"/>
  </si>
  <si>
    <t>c05</t>
    <phoneticPr fontId="2" type="noConversion"/>
  </si>
  <si>
    <t>d09</t>
    <phoneticPr fontId="2" type="noConversion"/>
  </si>
  <si>
    <t>종이류, 의류, 캔류, 가구, 가전 등</t>
    <phoneticPr fontId="2" type="noConversion"/>
  </si>
  <si>
    <t>d06</t>
    <phoneticPr fontId="2" type="noConversion"/>
  </si>
  <si>
    <t>슬라스틱류, 고철, 의류 등</t>
    <phoneticPr fontId="2" type="noConversion"/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</si>
  <si>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</si>
  <si>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</si>
  <si>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</si>
  <si>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</si>
  <si>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</si>
  <si>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</si>
  <si>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</si>
  <si>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</si>
  <si>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</si>
  <si>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</si>
  <si>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</si>
  <si>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</si>
  <si>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</si>
  <si>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</si>
  <si>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</si>
  <si>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</si>
  <si>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</si>
  <si>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</si>
  <si>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</si>
  <si>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</si>
  <si>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</si>
  <si>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</si>
  <si>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</si>
  <si>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</si>
  <si>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</si>
  <si>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</si>
  <si>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</si>
  <si>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</si>
  <si>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</si>
  <si>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</si>
  <si>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</si>
  <si>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</si>
  <si>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</si>
  <si>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</si>
  <si>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</si>
  <si>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</si>
  <si>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</si>
  <si>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</si>
  <si>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</si>
  <si>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</si>
  <si>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</si>
  <si>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</si>
  <si>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</si>
  <si>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</si>
  <si>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</si>
  <si>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</si>
  <si>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</si>
  <si>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</si>
  <si>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</si>
  <si>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</si>
  <si>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</si>
  <si>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</si>
  <si>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</si>
  <si>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</si>
  <si>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</si>
  <si>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</si>
  <si>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</si>
  <si>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</si>
  <si>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</si>
  <si>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</si>
  <si>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</si>
  <si>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</si>
  <si>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</si>
  <si>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</si>
  <si>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</si>
  <si>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</si>
  <si>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</si>
  <si>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</si>
  <si>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</si>
  <si>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</si>
  <si>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</si>
  <si>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</si>
  <si>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</si>
  <si>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</si>
  <si>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</si>
  <si>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</si>
  <si>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할인금액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</si>
  <si>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</si>
  <si>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</si>
  <si>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</si>
  <si>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</si>
  <si>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</si>
  <si>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</si>
  <si>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</si>
  <si>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</si>
  <si>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</si>
  <si>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</si>
  <si>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</si>
  <si>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</si>
  <si>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</si>
  <si>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</si>
  <si>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</si>
  <si>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</si>
  <si>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</si>
  <si>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</si>
  <si>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</si>
  <si>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</si>
  <si>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</si>
  <si>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</si>
  <si>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</si>
  <si>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</si>
  <si>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</si>
  <si>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</si>
  <si>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</si>
  <si>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</si>
  <si>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</si>
  <si>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</si>
  <si>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</si>
  <si>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</si>
  <si>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</si>
  <si>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</si>
  <si>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</si>
  <si>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</si>
  <si>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</si>
  <si>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</si>
  <si>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</si>
  <si>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</si>
  <si>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</si>
  <si>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</si>
  <si>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</si>
  <si>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</si>
  <si>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</si>
  <si>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</si>
  <si>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</si>
  <si>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</si>
  <si>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</si>
  <si>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</si>
  <si>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</si>
  <si>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</si>
  <si>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</si>
  <si>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</si>
  <si>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</si>
  <si>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</si>
  <si>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</si>
  <si>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</si>
  <si>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</si>
  <si>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</si>
  <si>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</si>
  <si>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</si>
  <si>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</si>
  <si>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</si>
  <si>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</si>
  <si>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</si>
  <si>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</si>
  <si>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</si>
  <si>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</si>
  <si>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</si>
  <si>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</si>
  <si>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</si>
  <si>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</si>
  <si>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</si>
  <si>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</si>
  <si>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</si>
  <si>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</si>
  <si>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</si>
  <si>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</si>
  <si>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</si>
  <si>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</si>
  <si>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</si>
  <si>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</si>
  <si>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</si>
  <si>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상공마트 종로점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</si>
  <si>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</si>
  <si>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</si>
  <si>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</si>
  <si>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</si>
  <si>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</si>
  <si>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</si>
  <si>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</si>
  <si>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</si>
  <si>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</si>
  <si>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</si>
  <si>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</si>
  <si>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명품마트 구로점</t>
    <phoneticPr fontId="2" type="noConversion"/>
  </si>
  <si>
    <t>M008</t>
  </si>
  <si>
    <t>명품마트 합정점</t>
    <phoneticPr fontId="2" type="noConversion"/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</si>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</sst>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(* #,##0_);_(* \(#,##0\);_(* &quot;-&quot;_);_(@_)"/>
    <numFmt numFmtId="177" formatCode="0.0%"/>
    <numFmt numFmtId="178" formatCode="yy&quot;-&quot;mm&quot;-&quot;dd"/>
    <numFmt numFmtId="179" formatCode="mm&quot;월&quot;\ d&quot;일&quot;;@"/>
    <numFmt numFmtId="180" formatCode="General\ &quot;미만&quot;"/>
    <numFmt numFmtId="181" formatCode="General\ &quot;이상&quot;"/>
    <numFmt numFmtId="182" formatCode="General&quot;명 이상&quot;"/>
    <numFmt numFmtId="183" formatCode="General&quot;명 이하&quot;"/>
    <numFmt numFmtId="184" formatCode="General\~"/>
    <numFmt numFmtId="185" formatCode="General&quot;kWh&quot;"/>
    <numFmt numFmtId="186" formatCode="General&quot;kWh초과&quot;"/>
    <numFmt numFmtId="187" formatCode="General&quot;년 이상&quot;"/>
    <numFmt numFmtId="188" formatCode="General&quot;년 미만&quot;"/>
    <numFmt numFmtId="189" formatCode="General&quot;개월&quot;"/>
    <numFmt numFmtId="190" formatCode="#,##0\ &quot;이상&quot;"/>
    <numFmt numFmtId="191" formatCode="General&quot;위&quot;"/>
    <numFmt numFmtId="192" formatCode="#,##0\ &quot;미만&quot;"/>
    <numFmt numFmtId="193" formatCode="0_ "/>
    <numFmt numFmtId="194" formatCode="&quot;~&quot;\ General"/>
    <numFmt numFmtId="195" formatCode="#,##0_);[Red]\(#,##0\)"/>
    <numFmt numFmtId="196" formatCode="#,##0_ "/>
    <numFmt numFmtId="197" formatCode="#,##0&quot; 이상&quot;"/>
    <numFmt numFmtId="198" formatCode="#,##0&quot; 미만&quot;"/>
    <numFmt numFmtId="199" formatCode="#,##0&quot; 이하&quot;"/>
    <numFmt numFmtId="200" formatCode="#,##0&quot; 초과&quot;"/>
    <numFmt numFmtId="201" formatCode="yyyy/mm"/>
    <numFmt numFmtId="202" formatCode="0_);[Red]\(0\)"/>
    <numFmt numFmtId="203" formatCode="_-* #,##0.0_-;\-* #,##0.0_-;_-* &quot;-&quot;?_-;_-@_-"/>
    <numFmt numFmtId="204" formatCode="0.0_ "/>
    <numFmt numFmtId="205" formatCode="hh:mm"/>
    <numFmt numFmtId="206" formatCode="General&quot;시간초과&quot;"/>
    <numFmt numFmtId="207" formatCode="General&quot;시간이전&quot;"/>
    <numFmt numFmtId="208" formatCode="General&quot;대&quot;"/>
    <numFmt numFmtId="209" formatCode="General&quot;초과&quot;"/>
    <numFmt numFmtId="210" formatCode="General&quot;이하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42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>
      <alignment vertical="center"/>
    </xf>
    <xf numFmtId="0" fontId="1" fillId="12" borderId="11" applyNumberFormat="0" applyFont="0" applyAlignment="0" applyProtection="0">
      <alignment vertical="center"/>
    </xf>
  </cellStyleXfs>
  <cellXfs count="137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4" fillId="0" borderId="1" xfId="3" applyNumberFormat="1" applyFont="1" applyBorder="1"/>
    <xf numFmtId="42" fontId="4" fillId="0" borderId="1" xfId="4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4" fillId="3" borderId="1" xfId="3" applyFont="1" applyFill="1" applyBorder="1"/>
    <xf numFmtId="0" fontId="5" fillId="0" borderId="0" xfId="0" applyFont="1">
      <alignment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6" fontId="0" fillId="0" borderId="1" xfId="1" applyNumberFormat="1" applyFont="1" applyBorder="1">
      <alignment vertical="center"/>
    </xf>
    <xf numFmtId="14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2" applyFon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82" fontId="0" fillId="0" borderId="1" xfId="0" applyNumberFormat="1" applyBorder="1">
      <alignment vertical="center"/>
    </xf>
    <xf numFmtId="183" fontId="0" fillId="0" borderId="1" xfId="0" applyNumberFormat="1" applyBorder="1">
      <alignment vertical="center"/>
    </xf>
    <xf numFmtId="184" fontId="0" fillId="0" borderId="1" xfId="0" applyNumberFormat="1" applyBorder="1" applyAlignment="1">
      <alignment horizontal="center" vertical="center"/>
    </xf>
    <xf numFmtId="185" fontId="0" fillId="0" borderId="1" xfId="0" applyNumberFormat="1" applyBorder="1" applyAlignment="1">
      <alignment horizontal="center" vertical="center"/>
    </xf>
    <xf numFmtId="186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7" fontId="6" fillId="7" borderId="1" xfId="0" applyNumberFormat="1" applyFont="1" applyFill="1" applyBorder="1" applyAlignment="1">
      <alignment horizontal="center" vertical="center"/>
    </xf>
    <xf numFmtId="188" fontId="6" fillId="7" borderId="1" xfId="0" applyNumberFormat="1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14" fontId="8" fillId="0" borderId="1" xfId="5" applyNumberFormat="1" applyFont="1" applyBorder="1" applyAlignment="1">
      <alignment horizontal="center" vertical="center" wrapText="1"/>
    </xf>
    <xf numFmtId="41" fontId="8" fillId="0" borderId="1" xfId="1" applyFont="1" applyFill="1" applyBorder="1" applyAlignment="1">
      <alignment vertical="center" wrapText="1"/>
    </xf>
    <xf numFmtId="189" fontId="8" fillId="0" borderId="1" xfId="5" applyNumberFormat="1" applyFont="1" applyBorder="1" applyAlignment="1">
      <alignment vertical="center" wrapText="1"/>
    </xf>
    <xf numFmtId="41" fontId="0" fillId="0" borderId="1" xfId="1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190" fontId="0" fillId="0" borderId="1" xfId="0" applyNumberFormat="1" applyBorder="1" applyAlignment="1">
      <alignment horizontal="center" vertical="center"/>
    </xf>
    <xf numFmtId="191" fontId="0" fillId="10" borderId="1" xfId="0" applyNumberFormat="1" applyFill="1" applyBorder="1" applyAlignment="1">
      <alignment horizontal="center" vertical="center"/>
    </xf>
    <xf numFmtId="192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93" fontId="0" fillId="0" borderId="2" xfId="0" applyNumberFormat="1" applyBorder="1" applyAlignment="1">
      <alignment horizontal="right" vertical="center"/>
    </xf>
    <xf numFmtId="194" fontId="0" fillId="0" borderId="4" xfId="0" applyNumberFormat="1" applyBorder="1" applyAlignment="1">
      <alignment horizontal="left" vertical="center"/>
    </xf>
    <xf numFmtId="41" fontId="0" fillId="0" borderId="0" xfId="1" applyFont="1" applyBorder="1">
      <alignment vertical="center"/>
    </xf>
    <xf numFmtId="0" fontId="0" fillId="5" borderId="0" xfId="0" applyFill="1" applyAlignment="1">
      <alignment horizontal="right" vertical="center"/>
    </xf>
    <xf numFmtId="14" fontId="0" fillId="5" borderId="0" xfId="0" applyNumberFormat="1" applyFill="1">
      <alignment vertical="center"/>
    </xf>
    <xf numFmtId="195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196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97" fontId="0" fillId="11" borderId="1" xfId="0" applyNumberFormat="1" applyFill="1" applyBorder="1" applyAlignment="1">
      <alignment horizontal="center" vertical="center"/>
    </xf>
    <xf numFmtId="198" fontId="0" fillId="11" borderId="1" xfId="0" applyNumberFormat="1" applyFill="1" applyBorder="1" applyAlignment="1">
      <alignment horizontal="center" vertical="center"/>
    </xf>
    <xf numFmtId="199" fontId="0" fillId="11" borderId="1" xfId="0" applyNumberFormat="1" applyFill="1" applyBorder="1" applyAlignment="1">
      <alignment horizontal="center" vertical="center"/>
    </xf>
    <xf numFmtId="177" fontId="0" fillId="0" borderId="0" xfId="2" applyNumberFormat="1" applyFont="1">
      <alignment vertical="center"/>
    </xf>
    <xf numFmtId="200" fontId="0" fillId="11" borderId="1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9" fontId="0" fillId="0" borderId="0" xfId="0" applyNumberFormat="1">
      <alignment vertical="center"/>
    </xf>
    <xf numFmtId="181" fontId="0" fillId="10" borderId="1" xfId="0" applyNumberFormat="1" applyFill="1" applyBorder="1" applyAlignment="1">
      <alignment horizontal="center" vertical="center"/>
    </xf>
    <xf numFmtId="180" fontId="0" fillId="10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201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6" fillId="7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202" fontId="6" fillId="0" borderId="1" xfId="0" applyNumberFormat="1" applyFont="1" applyBorder="1">
      <alignment vertical="center"/>
    </xf>
    <xf numFmtId="202" fontId="6" fillId="0" borderId="1" xfId="1" applyNumberFormat="1" applyFont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203" fontId="0" fillId="0" borderId="0" xfId="0" applyNumberFormat="1">
      <alignment vertical="center"/>
    </xf>
    <xf numFmtId="41" fontId="0" fillId="0" borderId="0" xfId="1" applyFont="1">
      <alignment vertical="center"/>
    </xf>
    <xf numFmtId="0" fontId="6" fillId="0" borderId="1" xfId="7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4" fontId="0" fillId="0" borderId="0" xfId="0" applyNumberFormat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20" fontId="5" fillId="13" borderId="1" xfId="0" applyNumberFormat="1" applyFont="1" applyFill="1" applyBorder="1" applyAlignment="1">
      <alignment horizontal="center" vertical="center"/>
    </xf>
    <xf numFmtId="205" fontId="0" fillId="0" borderId="1" xfId="0" applyNumberFormat="1" applyBorder="1" applyAlignment="1">
      <alignment horizontal="center" vertical="center"/>
    </xf>
    <xf numFmtId="206" fontId="0" fillId="0" borderId="1" xfId="0" applyNumberFormat="1" applyBorder="1" applyAlignment="1">
      <alignment horizontal="center" vertical="center"/>
    </xf>
    <xf numFmtId="207" fontId="0" fillId="0" borderId="1" xfId="0" applyNumberFormat="1" applyBorder="1" applyAlignment="1">
      <alignment horizontal="center" vertical="center"/>
    </xf>
    <xf numFmtId="0" fontId="0" fillId="13" borderId="1" xfId="0" applyFill="1" applyBorder="1">
      <alignment vertical="center"/>
    </xf>
    <xf numFmtId="208" fontId="0" fillId="13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96" fontId="0" fillId="0" borderId="1" xfId="1" applyNumberFormat="1" applyFont="1" applyBorder="1" applyAlignment="1">
      <alignment horizontal="center" vertical="center"/>
    </xf>
    <xf numFmtId="209" fontId="0" fillId="0" borderId="1" xfId="0" applyNumberFormat="1" applyBorder="1" applyAlignment="1">
      <alignment horizontal="center" vertical="center"/>
    </xf>
    <xf numFmtId="2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196" fontId="6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8">
    <cellStyle name="메모" xfId="7" builtinId="10"/>
    <cellStyle name="백분율" xfId="2" builtinId="5"/>
    <cellStyle name="쉼표 [0]" xfId="1" builtinId="6"/>
    <cellStyle name="통화 [0]" xfId="6" builtinId="7"/>
    <cellStyle name="통화 [0] 2" xfId="4" xr:uid="{00000000-0005-0000-0000-000004000000}"/>
    <cellStyle name="표준" xfId="0" builtinId="0"/>
    <cellStyle name="표준 2" xfId="3" xr:uid="{00000000-0005-0000-0000-000006000000}"/>
    <cellStyle name="표준_계산작업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/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0</v>
      </c>
      <c r="E1" t="s">
        <v>6</v>
      </c>
    </row>
    <row r="2" spans="1:6">
      <c r="A2" s="32" t="s">
        <v>331</v>
      </c>
      <c r="B2" s="34" t="s">
        <v>332</v>
      </c>
      <c r="E2" s="32" t="s">
        <v>333</v>
      </c>
      <c r="F2" s="34" t="s">
        <v>334</v>
      </c>
    </row>
    <row r="3" spans="1:6">
      <c r="A3" s="32">
        <v>300</v>
      </c>
      <c r="B3" s="32"/>
      <c r="E3" s="32" t="s">
        <v>335</v>
      </c>
      <c r="F3" s="32"/>
    </row>
    <row r="4" spans="1:6">
      <c r="A4" s="32">
        <v>600</v>
      </c>
      <c r="B4" s="32"/>
      <c r="E4" s="32" t="s">
        <v>336</v>
      </c>
      <c r="F4" s="32"/>
    </row>
    <row r="5" spans="1:6">
      <c r="A5" s="32">
        <v>1000</v>
      </c>
      <c r="B5" s="32"/>
      <c r="E5" s="32" t="s">
        <v>337</v>
      </c>
      <c r="F5" s="32"/>
    </row>
    <row r="6" spans="1:6">
      <c r="E6" s="32" t="s">
        <v>338</v>
      </c>
      <c r="F6" s="32"/>
    </row>
    <row r="7" spans="1:6">
      <c r="A7" t="s">
        <v>56</v>
      </c>
    </row>
    <row r="8" spans="1:6">
      <c r="A8" s="32" t="s">
        <v>339</v>
      </c>
      <c r="B8" s="32" t="s">
        <v>334</v>
      </c>
      <c r="C8" s="32" t="s">
        <v>333</v>
      </c>
      <c r="D8" s="32" t="s">
        <v>340</v>
      </c>
      <c r="E8" s="32" t="s">
        <v>331</v>
      </c>
      <c r="F8" s="32" t="s">
        <v>174</v>
      </c>
    </row>
    <row r="9" spans="1:6">
      <c r="A9" s="26">
        <v>43842</v>
      </c>
      <c r="B9" s="32" t="s">
        <v>341</v>
      </c>
      <c r="C9" s="32" t="s">
        <v>335</v>
      </c>
      <c r="D9" s="32">
        <v>63</v>
      </c>
      <c r="E9" s="32">
        <v>48</v>
      </c>
      <c r="F9" s="32"/>
    </row>
    <row r="10" spans="1:6">
      <c r="A10" s="26">
        <v>43842</v>
      </c>
      <c r="B10" s="32" t="s">
        <v>341</v>
      </c>
      <c r="C10" s="32" t="s">
        <v>336</v>
      </c>
      <c r="D10" s="32">
        <v>37</v>
      </c>
      <c r="E10" s="32">
        <v>331</v>
      </c>
      <c r="F10" s="32"/>
    </row>
    <row r="11" spans="1:6">
      <c r="A11" s="26">
        <v>43842</v>
      </c>
      <c r="B11" s="32" t="s">
        <v>342</v>
      </c>
      <c r="C11" s="32" t="s">
        <v>337</v>
      </c>
      <c r="D11" s="32">
        <v>70</v>
      </c>
      <c r="E11" s="32">
        <v>433</v>
      </c>
      <c r="F11" s="32"/>
    </row>
    <row r="12" spans="1:6">
      <c r="A12" s="26">
        <v>43842</v>
      </c>
      <c r="B12" s="32" t="s">
        <v>343</v>
      </c>
      <c r="C12" s="32" t="s">
        <v>338</v>
      </c>
      <c r="D12" s="32">
        <v>11</v>
      </c>
      <c r="E12" s="32">
        <v>362</v>
      </c>
      <c r="F12" s="32"/>
    </row>
    <row r="13" spans="1:6">
      <c r="A13" s="26">
        <v>43842</v>
      </c>
      <c r="B13" s="32" t="s">
        <v>343</v>
      </c>
      <c r="C13" s="32" t="s">
        <v>338</v>
      </c>
      <c r="D13" s="32">
        <v>28</v>
      </c>
      <c r="E13" s="32">
        <v>2</v>
      </c>
      <c r="F13" s="32" t="s">
        <v>344</v>
      </c>
    </row>
    <row r="14" spans="1:6">
      <c r="A14" s="26">
        <v>43843</v>
      </c>
      <c r="B14" s="32" t="s">
        <v>341</v>
      </c>
      <c r="C14" s="32" t="s">
        <v>337</v>
      </c>
      <c r="D14" s="32">
        <v>28</v>
      </c>
      <c r="E14" s="32">
        <v>62</v>
      </c>
      <c r="F14" s="32"/>
    </row>
    <row r="15" spans="1:6">
      <c r="A15" s="26">
        <v>43843</v>
      </c>
      <c r="B15" s="32" t="s">
        <v>341</v>
      </c>
      <c r="C15" s="32" t="s">
        <v>337</v>
      </c>
      <c r="D15" s="32">
        <v>42</v>
      </c>
      <c r="E15" s="32">
        <v>3</v>
      </c>
      <c r="F15" s="32" t="s">
        <v>344</v>
      </c>
    </row>
    <row r="16" spans="1:6">
      <c r="A16" s="26">
        <v>43843</v>
      </c>
      <c r="B16" s="32" t="s">
        <v>342</v>
      </c>
      <c r="C16" s="32" t="s">
        <v>338</v>
      </c>
      <c r="D16" s="32">
        <v>67</v>
      </c>
      <c r="E16" s="32">
        <v>76</v>
      </c>
      <c r="F16" s="32"/>
    </row>
    <row r="17" spans="1:6">
      <c r="A17" s="26">
        <v>43843</v>
      </c>
      <c r="B17" s="32" t="s">
        <v>343</v>
      </c>
      <c r="C17" s="32" t="s">
        <v>335</v>
      </c>
      <c r="D17" s="32">
        <v>83</v>
      </c>
      <c r="E17" s="32">
        <v>471</v>
      </c>
      <c r="F17" s="32"/>
    </row>
    <row r="18" spans="1:6">
      <c r="A18" s="26">
        <v>43843</v>
      </c>
      <c r="B18" s="32" t="s">
        <v>343</v>
      </c>
      <c r="C18" s="32" t="s">
        <v>336</v>
      </c>
      <c r="D18" s="32">
        <v>36</v>
      </c>
      <c r="E18" s="32">
        <v>750</v>
      </c>
      <c r="F18" s="32"/>
    </row>
    <row r="19" spans="1:6">
      <c r="A19" s="26">
        <v>43844</v>
      </c>
      <c r="B19" s="32" t="s">
        <v>341</v>
      </c>
      <c r="C19" s="32" t="s">
        <v>337</v>
      </c>
      <c r="D19" s="32">
        <v>13</v>
      </c>
      <c r="E19" s="32">
        <v>914</v>
      </c>
      <c r="F19" s="32"/>
    </row>
    <row r="20" spans="1:6">
      <c r="A20" s="26">
        <v>43844</v>
      </c>
      <c r="B20" s="32" t="s">
        <v>342</v>
      </c>
      <c r="C20" s="32" t="s">
        <v>335</v>
      </c>
      <c r="D20" s="32">
        <v>97</v>
      </c>
      <c r="E20" s="32">
        <v>790</v>
      </c>
      <c r="F20" s="32"/>
    </row>
    <row r="21" spans="1:6">
      <c r="A21" s="26">
        <v>43844</v>
      </c>
      <c r="B21" s="32" t="s">
        <v>342</v>
      </c>
      <c r="C21" s="32" t="s">
        <v>336</v>
      </c>
      <c r="D21" s="32">
        <v>91</v>
      </c>
      <c r="E21" s="32">
        <v>356</v>
      </c>
      <c r="F21" s="32"/>
    </row>
    <row r="22" spans="1:6">
      <c r="A22" s="26">
        <v>43844</v>
      </c>
      <c r="B22" s="32" t="s">
        <v>343</v>
      </c>
      <c r="C22" s="32" t="s">
        <v>337</v>
      </c>
      <c r="D22" s="32">
        <v>5</v>
      </c>
      <c r="E22" s="32">
        <v>336</v>
      </c>
      <c r="F22" s="32"/>
    </row>
    <row r="23" spans="1:6">
      <c r="A23" s="26">
        <v>43844</v>
      </c>
      <c r="B23" s="32" t="s">
        <v>343</v>
      </c>
      <c r="C23" s="32" t="s">
        <v>337</v>
      </c>
      <c r="D23" s="32">
        <v>14</v>
      </c>
      <c r="E23" s="32">
        <v>4</v>
      </c>
      <c r="F23" s="32" t="s">
        <v>344</v>
      </c>
    </row>
    <row r="24" spans="1:6">
      <c r="A24" s="26">
        <v>43845</v>
      </c>
      <c r="B24" s="32" t="s">
        <v>341</v>
      </c>
      <c r="C24" s="32" t="s">
        <v>335</v>
      </c>
      <c r="D24" s="32">
        <v>16</v>
      </c>
      <c r="E24" s="32">
        <v>322</v>
      </c>
      <c r="F24" s="32"/>
    </row>
    <row r="25" spans="1:6">
      <c r="A25" s="26">
        <v>43845</v>
      </c>
      <c r="B25" s="32" t="s">
        <v>341</v>
      </c>
      <c r="C25" s="32" t="s">
        <v>336</v>
      </c>
      <c r="D25" s="32">
        <v>32</v>
      </c>
      <c r="E25" s="32">
        <v>247</v>
      </c>
      <c r="F25" s="32"/>
    </row>
    <row r="26" spans="1:6">
      <c r="A26" s="26">
        <v>43845</v>
      </c>
      <c r="B26" s="32" t="s">
        <v>342</v>
      </c>
      <c r="C26" s="32" t="s">
        <v>337</v>
      </c>
      <c r="D26" s="32">
        <v>11</v>
      </c>
      <c r="E26" s="32">
        <v>365</v>
      </c>
      <c r="F26" s="32"/>
    </row>
    <row r="27" spans="1:6">
      <c r="A27" s="26">
        <v>43845</v>
      </c>
      <c r="B27" s="32" t="s">
        <v>343</v>
      </c>
      <c r="C27" s="32" t="s">
        <v>338</v>
      </c>
      <c r="D27" s="32">
        <v>85</v>
      </c>
      <c r="E27" s="32">
        <v>423</v>
      </c>
      <c r="F27" s="32"/>
    </row>
    <row r="28" spans="1:6">
      <c r="A28" s="26">
        <v>43846</v>
      </c>
      <c r="B28" s="32" t="s">
        <v>341</v>
      </c>
      <c r="C28" s="32" t="s">
        <v>337</v>
      </c>
      <c r="D28" s="32">
        <v>94</v>
      </c>
      <c r="E28" s="32">
        <v>177</v>
      </c>
      <c r="F28" s="32"/>
    </row>
    <row r="29" spans="1:6">
      <c r="A29" s="26">
        <v>43846</v>
      </c>
      <c r="B29" s="32" t="s">
        <v>342</v>
      </c>
      <c r="C29" s="32" t="s">
        <v>338</v>
      </c>
      <c r="D29" s="32">
        <v>56</v>
      </c>
      <c r="E29" s="32">
        <v>209</v>
      </c>
      <c r="F29" s="32"/>
    </row>
    <row r="30" spans="1:6">
      <c r="A30" s="26">
        <v>43846</v>
      </c>
      <c r="B30" s="32" t="s">
        <v>343</v>
      </c>
      <c r="C30" s="32" t="s">
        <v>335</v>
      </c>
      <c r="D30" s="32">
        <v>44</v>
      </c>
      <c r="E30" s="32">
        <v>5</v>
      </c>
      <c r="F30" s="32" t="s">
        <v>344</v>
      </c>
    </row>
    <row r="31" spans="1:6">
      <c r="A31" s="26">
        <v>43846</v>
      </c>
      <c r="B31" s="32" t="s">
        <v>343</v>
      </c>
      <c r="C31" s="32" t="s">
        <v>336</v>
      </c>
      <c r="D31" s="32">
        <v>51</v>
      </c>
      <c r="E31" s="32">
        <v>908</v>
      </c>
      <c r="F31" s="32"/>
    </row>
    <row r="32" spans="1:6">
      <c r="A32" s="26">
        <v>43847</v>
      </c>
      <c r="B32" s="32" t="s">
        <v>341</v>
      </c>
      <c r="C32" s="32" t="s">
        <v>337</v>
      </c>
      <c r="D32" s="32">
        <v>11</v>
      </c>
      <c r="E32" s="32">
        <v>626</v>
      </c>
      <c r="F32" s="32"/>
    </row>
    <row r="33" spans="1:11">
      <c r="A33" s="26">
        <v>43847</v>
      </c>
      <c r="B33" s="32" t="s">
        <v>342</v>
      </c>
      <c r="C33" s="32" t="s">
        <v>338</v>
      </c>
      <c r="D33" s="32">
        <v>38</v>
      </c>
      <c r="E33" s="32">
        <v>874</v>
      </c>
      <c r="F33" s="32"/>
    </row>
    <row r="34" spans="1:11">
      <c r="A34" s="26">
        <v>43847</v>
      </c>
      <c r="B34" s="32" t="s">
        <v>343</v>
      </c>
      <c r="C34" s="32" t="s">
        <v>335</v>
      </c>
      <c r="D34" s="32">
        <v>74</v>
      </c>
      <c r="E34" s="32">
        <v>359</v>
      </c>
      <c r="F34" s="32"/>
    </row>
    <row r="35" spans="1:11">
      <c r="A35" s="26">
        <v>43847</v>
      </c>
      <c r="B35" s="32" t="s">
        <v>343</v>
      </c>
      <c r="C35" s="32" t="s">
        <v>336</v>
      </c>
      <c r="D35" s="32">
        <v>95</v>
      </c>
      <c r="E35" s="32">
        <v>767</v>
      </c>
      <c r="F35" s="32"/>
    </row>
    <row r="37" spans="1:11">
      <c r="A37" t="s">
        <v>28</v>
      </c>
    </row>
    <row r="38" spans="1:11">
      <c r="A38" s="32" t="s">
        <v>345</v>
      </c>
      <c r="B38" s="34" t="s">
        <v>346</v>
      </c>
      <c r="C38" s="32" t="s">
        <v>347</v>
      </c>
      <c r="D38" s="32" t="s">
        <v>348</v>
      </c>
      <c r="E38" s="34" t="s">
        <v>349</v>
      </c>
      <c r="F38" s="34" t="s">
        <v>350</v>
      </c>
    </row>
    <row r="39" spans="1:11">
      <c r="A39" s="32" t="s">
        <v>351</v>
      </c>
      <c r="B39" s="32"/>
      <c r="C39" s="32" t="s">
        <v>352</v>
      </c>
      <c r="D39" s="9">
        <v>45</v>
      </c>
      <c r="E39" s="9"/>
      <c r="F39" s="9"/>
      <c r="K39" s="44"/>
    </row>
    <row r="40" spans="1:11">
      <c r="A40" s="32" t="s">
        <v>353</v>
      </c>
      <c r="B40" s="32"/>
      <c r="C40" s="32" t="s">
        <v>354</v>
      </c>
      <c r="D40" s="9">
        <v>89</v>
      </c>
      <c r="E40" s="9"/>
      <c r="F40" s="9"/>
      <c r="H40" t="s">
        <v>519</v>
      </c>
      <c r="K40" s="44"/>
    </row>
    <row r="41" spans="1:11">
      <c r="A41" s="32" t="s">
        <v>355</v>
      </c>
      <c r="B41" s="32"/>
      <c r="C41" s="32" t="s">
        <v>356</v>
      </c>
      <c r="D41" s="9">
        <v>230</v>
      </c>
      <c r="E41" s="9"/>
      <c r="F41" s="9"/>
      <c r="H41" s="32" t="s">
        <v>357</v>
      </c>
      <c r="I41" s="6" t="s">
        <v>358</v>
      </c>
      <c r="J41" s="32" t="s">
        <v>172</v>
      </c>
      <c r="K41" s="44"/>
    </row>
    <row r="42" spans="1:11">
      <c r="A42" s="32" t="s">
        <v>359</v>
      </c>
      <c r="B42" s="32"/>
      <c r="C42" s="32" t="s">
        <v>360</v>
      </c>
      <c r="D42" s="9">
        <v>30</v>
      </c>
      <c r="E42" s="9"/>
      <c r="F42" s="9"/>
      <c r="H42" s="32" t="s">
        <v>361</v>
      </c>
      <c r="I42" s="6">
        <v>3000</v>
      </c>
      <c r="J42" s="25">
        <v>0.05</v>
      </c>
      <c r="K42" s="44"/>
    </row>
    <row r="43" spans="1:11">
      <c r="A43" s="32" t="s">
        <v>362</v>
      </c>
      <c r="B43" s="32"/>
      <c r="C43" s="32" t="s">
        <v>352</v>
      </c>
      <c r="D43" s="9">
        <v>120</v>
      </c>
      <c r="E43" s="9"/>
      <c r="F43" s="9"/>
      <c r="H43" s="32" t="s">
        <v>363</v>
      </c>
      <c r="I43" s="6">
        <v>4500</v>
      </c>
      <c r="J43" s="25">
        <v>7.0000000000000007E-2</v>
      </c>
      <c r="K43" s="44"/>
    </row>
    <row r="44" spans="1:11">
      <c r="A44" s="32" t="s">
        <v>364</v>
      </c>
      <c r="B44" s="32"/>
      <c r="C44" s="32" t="s">
        <v>365</v>
      </c>
      <c r="D44" s="9">
        <v>120</v>
      </c>
      <c r="E44" s="9"/>
      <c r="F44" s="9"/>
      <c r="H44" s="32" t="s">
        <v>366</v>
      </c>
      <c r="I44" s="6">
        <v>1500</v>
      </c>
      <c r="J44" s="25">
        <v>0.02</v>
      </c>
      <c r="K44" s="44"/>
    </row>
    <row r="45" spans="1:11">
      <c r="A45" s="32" t="s">
        <v>367</v>
      </c>
      <c r="B45" s="32"/>
      <c r="C45" s="32" t="s">
        <v>354</v>
      </c>
      <c r="D45" s="9">
        <v>325</v>
      </c>
      <c r="E45" s="9"/>
      <c r="F45" s="9"/>
      <c r="H45" s="32" t="s">
        <v>368</v>
      </c>
      <c r="I45" s="6">
        <v>5600</v>
      </c>
      <c r="J45" s="25">
        <v>0.1</v>
      </c>
      <c r="K45" s="44"/>
    </row>
    <row r="46" spans="1:11">
      <c r="A46" s="32" t="s">
        <v>369</v>
      </c>
      <c r="B46" s="32"/>
      <c r="C46" s="32" t="s">
        <v>356</v>
      </c>
      <c r="D46" s="9">
        <v>60</v>
      </c>
      <c r="E46" s="9"/>
      <c r="F46" s="9"/>
      <c r="H46" s="32" t="s">
        <v>370</v>
      </c>
      <c r="I46" s="6">
        <v>3200</v>
      </c>
      <c r="J46" s="25">
        <v>0.06</v>
      </c>
      <c r="K46" s="44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/>
  </sheetViews>
  <sheetFormatPr defaultRowHeight="16.5"/>
  <cols>
    <col min="7" max="7" width="5.25" bestFit="1" customWidth="1"/>
    <col min="10" max="10" width="2.875" customWidth="1"/>
    <col min="11" max="11" width="7.5" customWidth="1"/>
    <col min="12" max="14" width="7.25" customWidth="1"/>
    <col min="15" max="16" width="4.875" customWidth="1"/>
  </cols>
  <sheetData>
    <row r="1" spans="1:16">
      <c r="A1" t="s">
        <v>0</v>
      </c>
      <c r="K1" t="s">
        <v>6</v>
      </c>
      <c r="L1" t="s">
        <v>371</v>
      </c>
    </row>
    <row r="2" spans="1:16">
      <c r="A2" s="32" t="s">
        <v>198</v>
      </c>
      <c r="B2" s="32" t="s">
        <v>372</v>
      </c>
      <c r="C2" s="32" t="s">
        <v>373</v>
      </c>
      <c r="D2" s="32" t="s">
        <v>374</v>
      </c>
      <c r="E2" s="32" t="s">
        <v>375</v>
      </c>
      <c r="F2" s="32" t="s">
        <v>224</v>
      </c>
      <c r="G2" s="34" t="s">
        <v>300</v>
      </c>
      <c r="H2" s="34" t="s">
        <v>376</v>
      </c>
      <c r="I2" s="32" t="s">
        <v>377</v>
      </c>
      <c r="K2" s="115" t="s">
        <v>378</v>
      </c>
      <c r="L2" s="116"/>
      <c r="M2" s="32" t="s">
        <v>300</v>
      </c>
      <c r="N2" s="34">
        <v>1</v>
      </c>
      <c r="O2" s="34">
        <v>2</v>
      </c>
      <c r="P2" s="34">
        <v>3</v>
      </c>
    </row>
    <row r="3" spans="1:16">
      <c r="A3" s="32" t="s">
        <v>245</v>
      </c>
      <c r="B3" s="6">
        <v>63</v>
      </c>
      <c r="C3" s="6">
        <v>53</v>
      </c>
      <c r="D3" s="6">
        <v>75</v>
      </c>
      <c r="E3" s="6"/>
      <c r="F3" s="6">
        <v>63.7</v>
      </c>
      <c r="G3" s="32"/>
      <c r="H3" s="32"/>
      <c r="I3" s="6">
        <v>1</v>
      </c>
      <c r="K3" s="32">
        <v>0</v>
      </c>
      <c r="L3" s="32">
        <v>59</v>
      </c>
      <c r="M3" s="6" t="s">
        <v>379</v>
      </c>
      <c r="N3" s="6"/>
      <c r="O3" s="6"/>
      <c r="P3" s="6"/>
    </row>
    <row r="4" spans="1:16">
      <c r="A4" s="32" t="s">
        <v>247</v>
      </c>
      <c r="B4" s="6">
        <v>80</v>
      </c>
      <c r="C4" s="6">
        <v>58</v>
      </c>
      <c r="D4" s="6">
        <v>94</v>
      </c>
      <c r="E4" s="6"/>
      <c r="F4" s="6">
        <v>77.3</v>
      </c>
      <c r="G4" s="32"/>
      <c r="H4" s="32"/>
      <c r="I4" s="6">
        <v>2</v>
      </c>
      <c r="K4" s="32">
        <v>60</v>
      </c>
      <c r="L4" s="32">
        <v>64</v>
      </c>
      <c r="M4" s="6" t="s">
        <v>313</v>
      </c>
      <c r="N4" s="6"/>
      <c r="O4" s="6"/>
      <c r="P4" s="6"/>
    </row>
    <row r="5" spans="1:16">
      <c r="A5" s="32" t="s">
        <v>249</v>
      </c>
      <c r="B5" s="6">
        <v>91</v>
      </c>
      <c r="C5" s="6">
        <v>66</v>
      </c>
      <c r="D5" s="6">
        <v>89</v>
      </c>
      <c r="E5" s="6">
        <v>2</v>
      </c>
      <c r="F5" s="6">
        <v>82</v>
      </c>
      <c r="G5" s="32"/>
      <c r="H5" s="32"/>
      <c r="I5" s="6">
        <v>3</v>
      </c>
      <c r="K5" s="32">
        <v>65</v>
      </c>
      <c r="L5" s="32">
        <v>69</v>
      </c>
      <c r="M5" s="6" t="s">
        <v>380</v>
      </c>
      <c r="N5" s="6"/>
      <c r="O5" s="6"/>
      <c r="P5" s="6"/>
    </row>
    <row r="6" spans="1:16">
      <c r="A6" s="32" t="s">
        <v>251</v>
      </c>
      <c r="B6" s="6">
        <v>67</v>
      </c>
      <c r="C6" s="6">
        <v>66</v>
      </c>
      <c r="D6" s="6">
        <v>88</v>
      </c>
      <c r="E6" s="6"/>
      <c r="F6" s="6">
        <v>73.7</v>
      </c>
      <c r="G6" s="32"/>
      <c r="H6" s="32"/>
      <c r="I6" s="6">
        <v>1</v>
      </c>
      <c r="K6" s="32">
        <v>70</v>
      </c>
      <c r="L6" s="32">
        <v>74</v>
      </c>
      <c r="M6" s="6" t="s">
        <v>314</v>
      </c>
      <c r="N6" s="6"/>
      <c r="O6" s="6"/>
      <c r="P6" s="6"/>
    </row>
    <row r="7" spans="1:16">
      <c r="A7" s="32" t="s">
        <v>252</v>
      </c>
      <c r="B7" s="6">
        <v>96</v>
      </c>
      <c r="C7" s="6">
        <v>91</v>
      </c>
      <c r="D7" s="6">
        <v>99</v>
      </c>
      <c r="E7" s="6"/>
      <c r="F7" s="6">
        <v>95.3</v>
      </c>
      <c r="G7" s="32"/>
      <c r="H7" s="32"/>
      <c r="I7" s="6">
        <v>2</v>
      </c>
      <c r="K7" s="32">
        <v>75</v>
      </c>
      <c r="L7" s="32">
        <v>79</v>
      </c>
      <c r="M7" s="6" t="s">
        <v>381</v>
      </c>
      <c r="N7" s="6"/>
      <c r="O7" s="6"/>
      <c r="P7" s="6"/>
    </row>
    <row r="8" spans="1:16">
      <c r="A8" s="32" t="s">
        <v>256</v>
      </c>
      <c r="B8" s="6">
        <v>79</v>
      </c>
      <c r="C8" s="6">
        <v>70</v>
      </c>
      <c r="D8" s="6">
        <v>86</v>
      </c>
      <c r="E8" s="6">
        <v>1</v>
      </c>
      <c r="F8" s="6">
        <v>78.3</v>
      </c>
      <c r="G8" s="32"/>
      <c r="H8" s="32"/>
      <c r="I8" s="6">
        <v>3</v>
      </c>
      <c r="K8" s="32">
        <v>80</v>
      </c>
      <c r="L8" s="32">
        <v>84</v>
      </c>
      <c r="M8" s="6" t="s">
        <v>165</v>
      </c>
      <c r="N8" s="6"/>
      <c r="O8" s="6"/>
      <c r="P8" s="6"/>
    </row>
    <row r="9" spans="1:16">
      <c r="A9" s="32" t="s">
        <v>259</v>
      </c>
      <c r="B9" s="6">
        <v>96</v>
      </c>
      <c r="C9" s="6">
        <v>90</v>
      </c>
      <c r="D9" s="6">
        <v>84</v>
      </c>
      <c r="E9" s="6"/>
      <c r="F9" s="6">
        <v>90</v>
      </c>
      <c r="G9" s="32"/>
      <c r="H9" s="32"/>
      <c r="I9" s="6">
        <v>1</v>
      </c>
      <c r="K9" s="32">
        <v>85</v>
      </c>
      <c r="L9" s="32">
        <v>89</v>
      </c>
      <c r="M9" s="6" t="s">
        <v>382</v>
      </c>
      <c r="N9" s="6"/>
      <c r="O9" s="6"/>
      <c r="P9" s="6"/>
    </row>
    <row r="10" spans="1:16">
      <c r="A10" s="32" t="s">
        <v>260</v>
      </c>
      <c r="B10" s="6">
        <v>86</v>
      </c>
      <c r="C10" s="6">
        <v>87</v>
      </c>
      <c r="D10" s="6">
        <v>84</v>
      </c>
      <c r="E10" s="6"/>
      <c r="F10" s="6">
        <v>85.7</v>
      </c>
      <c r="G10" s="32"/>
      <c r="H10" s="32"/>
      <c r="I10" s="6">
        <v>2</v>
      </c>
      <c r="K10" s="32">
        <v>90</v>
      </c>
      <c r="L10" s="32">
        <v>94</v>
      </c>
      <c r="M10" s="6" t="s">
        <v>164</v>
      </c>
      <c r="N10" s="6"/>
      <c r="O10" s="6"/>
      <c r="P10" s="6"/>
    </row>
    <row r="11" spans="1:16">
      <c r="A11" s="32" t="s">
        <v>261</v>
      </c>
      <c r="B11" s="6">
        <v>50</v>
      </c>
      <c r="C11" s="6">
        <v>60</v>
      </c>
      <c r="D11" s="6">
        <v>55</v>
      </c>
      <c r="E11" s="6">
        <v>3</v>
      </c>
      <c r="F11" s="6">
        <v>55</v>
      </c>
      <c r="G11" s="32"/>
      <c r="H11" s="32"/>
      <c r="I11" s="6">
        <v>3</v>
      </c>
      <c r="K11" s="32">
        <v>95</v>
      </c>
      <c r="L11" s="32">
        <v>100</v>
      </c>
      <c r="M11" s="6" t="s">
        <v>315</v>
      </c>
      <c r="N11" s="6"/>
      <c r="O11" s="6"/>
      <c r="P11" s="6"/>
    </row>
    <row r="12" spans="1:16">
      <c r="A12" s="32" t="s">
        <v>263</v>
      </c>
      <c r="B12" s="6">
        <v>77</v>
      </c>
      <c r="C12" s="6">
        <v>80</v>
      </c>
      <c r="D12" s="6">
        <v>78</v>
      </c>
      <c r="E12" s="6"/>
      <c r="F12" s="6">
        <v>78.3</v>
      </c>
      <c r="G12" s="32"/>
      <c r="H12" s="32"/>
      <c r="I12" s="6">
        <v>1</v>
      </c>
    </row>
    <row r="13" spans="1:16">
      <c r="A13" s="32" t="s">
        <v>383</v>
      </c>
      <c r="B13" s="6">
        <v>54</v>
      </c>
      <c r="C13" s="6">
        <v>75</v>
      </c>
      <c r="D13" s="6">
        <v>77</v>
      </c>
      <c r="E13" s="6"/>
      <c r="F13" s="6">
        <v>68.7</v>
      </c>
      <c r="G13" s="32"/>
      <c r="H13" s="32"/>
      <c r="I13" s="6">
        <v>2</v>
      </c>
    </row>
    <row r="14" spans="1:16">
      <c r="A14" s="32" t="s">
        <v>384</v>
      </c>
      <c r="B14" s="6">
        <v>63</v>
      </c>
      <c r="C14" s="6">
        <v>83</v>
      </c>
      <c r="D14" s="6">
        <v>75</v>
      </c>
      <c r="E14" s="6">
        <v>1</v>
      </c>
      <c r="F14" s="6">
        <v>73.7</v>
      </c>
      <c r="G14" s="32"/>
      <c r="H14" s="32"/>
      <c r="I14" s="6">
        <v>3</v>
      </c>
    </row>
    <row r="15" spans="1:16">
      <c r="A15" s="32" t="s">
        <v>385</v>
      </c>
      <c r="B15" s="6">
        <v>81</v>
      </c>
      <c r="C15" s="6">
        <v>84</v>
      </c>
      <c r="D15" s="6">
        <v>73</v>
      </c>
      <c r="E15" s="6"/>
      <c r="F15" s="6">
        <v>79.3</v>
      </c>
      <c r="G15" s="32"/>
      <c r="H15" s="32"/>
      <c r="I15" s="6">
        <v>1</v>
      </c>
      <c r="K15" t="s">
        <v>56</v>
      </c>
      <c r="L15" t="s">
        <v>386</v>
      </c>
    </row>
    <row r="16" spans="1:16">
      <c r="A16" s="32" t="s">
        <v>387</v>
      </c>
      <c r="B16" s="6">
        <v>68</v>
      </c>
      <c r="C16" s="6">
        <v>89</v>
      </c>
      <c r="D16" s="6">
        <v>72</v>
      </c>
      <c r="E16" s="6"/>
      <c r="F16" s="6">
        <v>76.3</v>
      </c>
      <c r="G16" s="32"/>
      <c r="H16" s="32"/>
      <c r="I16" s="6">
        <v>2</v>
      </c>
      <c r="K16" s="8">
        <v>1</v>
      </c>
      <c r="L16" s="8">
        <v>2</v>
      </c>
      <c r="M16" s="8">
        <v>3</v>
      </c>
    </row>
    <row r="17" spans="1:15">
      <c r="A17" s="32" t="s">
        <v>388</v>
      </c>
      <c r="B17" s="6">
        <v>88</v>
      </c>
      <c r="C17" s="6">
        <v>89</v>
      </c>
      <c r="D17" s="6">
        <v>66</v>
      </c>
      <c r="E17" s="6"/>
      <c r="F17" s="6">
        <v>81</v>
      </c>
      <c r="G17" s="32"/>
      <c r="H17" s="32"/>
      <c r="I17" s="6">
        <v>3</v>
      </c>
      <c r="K17" s="6"/>
      <c r="L17" s="6"/>
      <c r="M17" s="6"/>
    </row>
    <row r="18" spans="1:15">
      <c r="A18" s="32" t="s">
        <v>389</v>
      </c>
      <c r="B18" s="6">
        <v>75</v>
      </c>
      <c r="C18" s="6">
        <v>91</v>
      </c>
      <c r="D18" s="6">
        <v>65</v>
      </c>
      <c r="E18" s="6"/>
      <c r="F18" s="6">
        <v>77</v>
      </c>
      <c r="G18" s="32"/>
      <c r="H18" s="32"/>
      <c r="I18" s="6">
        <v>1</v>
      </c>
    </row>
    <row r="19" spans="1:15">
      <c r="A19" s="32" t="s">
        <v>390</v>
      </c>
      <c r="B19" s="6">
        <v>66</v>
      </c>
      <c r="C19" s="6">
        <v>93</v>
      </c>
      <c r="D19" s="6">
        <v>64</v>
      </c>
      <c r="E19" s="6"/>
      <c r="F19" s="6">
        <v>74.3</v>
      </c>
      <c r="G19" s="32"/>
      <c r="H19" s="32"/>
      <c r="I19" s="6">
        <v>2</v>
      </c>
      <c r="K19" t="s">
        <v>28</v>
      </c>
      <c r="L19" t="s">
        <v>521</v>
      </c>
    </row>
    <row r="20" spans="1:15">
      <c r="A20" s="32" t="s">
        <v>391</v>
      </c>
      <c r="B20" s="6">
        <v>86</v>
      </c>
      <c r="C20" s="6">
        <v>93</v>
      </c>
      <c r="D20" s="6">
        <v>61</v>
      </c>
      <c r="E20" s="6"/>
      <c r="F20" s="6">
        <v>80</v>
      </c>
      <c r="G20" s="32"/>
      <c r="H20" s="32"/>
      <c r="I20" s="6">
        <v>3</v>
      </c>
      <c r="K20" s="32" t="s">
        <v>377</v>
      </c>
      <c r="L20" s="6">
        <v>1</v>
      </c>
      <c r="M20" s="6">
        <v>2</v>
      </c>
      <c r="N20" s="6">
        <v>3</v>
      </c>
      <c r="O20" s="45"/>
    </row>
    <row r="21" spans="1:15">
      <c r="A21" s="32" t="s">
        <v>392</v>
      </c>
      <c r="B21" s="6">
        <v>90</v>
      </c>
      <c r="C21" s="6">
        <v>94</v>
      </c>
      <c r="D21" s="6">
        <v>61</v>
      </c>
      <c r="E21" s="6"/>
      <c r="F21" s="6">
        <v>81.7</v>
      </c>
      <c r="G21" s="32"/>
      <c r="H21" s="32"/>
      <c r="I21" s="6">
        <v>1</v>
      </c>
      <c r="K21" s="34" t="s">
        <v>401</v>
      </c>
      <c r="L21" s="32"/>
      <c r="M21" s="32"/>
      <c r="N21" s="32"/>
    </row>
    <row r="22" spans="1:15">
      <c r="A22" s="32" t="s">
        <v>393</v>
      </c>
      <c r="B22" s="6">
        <v>90</v>
      </c>
      <c r="C22" s="6">
        <v>87</v>
      </c>
      <c r="D22" s="6">
        <v>53</v>
      </c>
      <c r="E22" s="6"/>
      <c r="F22" s="6">
        <v>76.7</v>
      </c>
      <c r="G22" s="32"/>
      <c r="H22" s="32"/>
      <c r="I22" s="6">
        <v>2</v>
      </c>
    </row>
    <row r="23" spans="1:15">
      <c r="A23" s="32" t="s">
        <v>394</v>
      </c>
      <c r="B23" s="6">
        <v>74</v>
      </c>
      <c r="C23" s="6">
        <v>90</v>
      </c>
      <c r="D23" s="6">
        <v>48</v>
      </c>
      <c r="E23" s="6">
        <v>1</v>
      </c>
      <c r="F23" s="6">
        <v>70.7</v>
      </c>
      <c r="G23" s="32"/>
      <c r="H23" s="32"/>
      <c r="I23" s="6">
        <v>3</v>
      </c>
    </row>
  </sheetData>
  <mergeCells count="1">
    <mergeCell ref="K2:L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342B-59C6-42BC-BF6B-4C28D34F3DF0}">
  <dimension ref="A2:O28"/>
  <sheetViews>
    <sheetView workbookViewId="0"/>
  </sheetViews>
  <sheetFormatPr defaultRowHeight="16.5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>
      <c r="A2" t="s">
        <v>395</v>
      </c>
      <c r="H2" t="s">
        <v>703</v>
      </c>
      <c r="I2" s="23">
        <v>45332</v>
      </c>
      <c r="K2" t="s">
        <v>396</v>
      </c>
    </row>
    <row r="3" spans="1:15">
      <c r="A3" s="32" t="s">
        <v>704</v>
      </c>
      <c r="B3" s="32" t="s">
        <v>413</v>
      </c>
      <c r="C3" s="32" t="s">
        <v>705</v>
      </c>
      <c r="D3" s="32" t="s">
        <v>706</v>
      </c>
      <c r="E3" s="32" t="s">
        <v>707</v>
      </c>
      <c r="F3" s="32" t="s">
        <v>708</v>
      </c>
      <c r="G3" s="32" t="s">
        <v>709</v>
      </c>
      <c r="H3" s="32" t="s">
        <v>710</v>
      </c>
      <c r="I3" s="83" t="s">
        <v>404</v>
      </c>
      <c r="K3" s="32" t="s">
        <v>705</v>
      </c>
      <c r="L3" s="83" t="s">
        <v>711</v>
      </c>
    </row>
    <row r="4" spans="1:15">
      <c r="A4" s="32" t="s">
        <v>712</v>
      </c>
      <c r="B4" s="32" t="s">
        <v>517</v>
      </c>
      <c r="C4" s="32" t="s">
        <v>713</v>
      </c>
      <c r="D4" s="84">
        <v>43681</v>
      </c>
      <c r="E4" s="32">
        <v>173</v>
      </c>
      <c r="F4" s="6" t="s">
        <v>714</v>
      </c>
      <c r="G4" s="6">
        <v>2</v>
      </c>
      <c r="H4" s="6" t="s">
        <v>715</v>
      </c>
      <c r="I4" s="6"/>
      <c r="K4" s="32" t="s">
        <v>716</v>
      </c>
      <c r="L4" s="6"/>
    </row>
    <row r="5" spans="1:15">
      <c r="A5" s="32" t="s">
        <v>717</v>
      </c>
      <c r="B5" s="32" t="s">
        <v>518</v>
      </c>
      <c r="C5" s="32" t="s">
        <v>713</v>
      </c>
      <c r="D5" s="84">
        <v>40241</v>
      </c>
      <c r="E5" s="32">
        <v>331</v>
      </c>
      <c r="F5" s="6" t="s">
        <v>718</v>
      </c>
      <c r="G5" s="6">
        <v>1</v>
      </c>
      <c r="H5" s="6" t="s">
        <v>719</v>
      </c>
      <c r="I5" s="6"/>
      <c r="K5" s="32" t="s">
        <v>713</v>
      </c>
      <c r="L5" s="6"/>
    </row>
    <row r="6" spans="1:15">
      <c r="A6" s="32" t="s">
        <v>720</v>
      </c>
      <c r="B6" s="32" t="s">
        <v>590</v>
      </c>
      <c r="C6" s="32" t="s">
        <v>716</v>
      </c>
      <c r="D6" s="84">
        <v>40726</v>
      </c>
      <c r="E6" s="32">
        <v>113</v>
      </c>
      <c r="F6" s="6" t="s">
        <v>721</v>
      </c>
      <c r="G6" s="6">
        <v>0</v>
      </c>
      <c r="H6" s="6" t="s">
        <v>722</v>
      </c>
      <c r="I6" s="6"/>
    </row>
    <row r="7" spans="1:15">
      <c r="A7" s="32" t="s">
        <v>723</v>
      </c>
      <c r="B7" s="32" t="s">
        <v>724</v>
      </c>
      <c r="C7" s="32" t="s">
        <v>716</v>
      </c>
      <c r="D7" s="84">
        <v>36481</v>
      </c>
      <c r="E7" s="32">
        <v>351</v>
      </c>
      <c r="F7" s="6" t="s">
        <v>725</v>
      </c>
      <c r="G7" s="6">
        <v>2</v>
      </c>
      <c r="H7" s="6" t="s">
        <v>722</v>
      </c>
      <c r="I7" s="6"/>
      <c r="K7" t="s">
        <v>398</v>
      </c>
    </row>
    <row r="8" spans="1:15">
      <c r="A8" s="32" t="s">
        <v>726</v>
      </c>
      <c r="B8" s="32" t="s">
        <v>727</v>
      </c>
      <c r="C8" s="32" t="s">
        <v>716</v>
      </c>
      <c r="D8" s="84">
        <v>42821</v>
      </c>
      <c r="E8" s="32">
        <v>157</v>
      </c>
      <c r="F8" s="6" t="s">
        <v>728</v>
      </c>
      <c r="G8" s="6">
        <v>0</v>
      </c>
      <c r="H8" s="6" t="s">
        <v>729</v>
      </c>
      <c r="I8" s="6"/>
      <c r="K8" s="32" t="s">
        <v>413</v>
      </c>
      <c r="L8" s="83" t="s">
        <v>730</v>
      </c>
      <c r="M8" s="83" t="s">
        <v>412</v>
      </c>
      <c r="N8" s="83" t="s">
        <v>731</v>
      </c>
      <c r="O8" s="83" t="s">
        <v>732</v>
      </c>
    </row>
    <row r="9" spans="1:15">
      <c r="A9" s="32" t="s">
        <v>733</v>
      </c>
      <c r="B9" s="32" t="s">
        <v>590</v>
      </c>
      <c r="C9" s="32" t="s">
        <v>713</v>
      </c>
      <c r="D9" s="84">
        <v>41735</v>
      </c>
      <c r="E9" s="32">
        <v>332</v>
      </c>
      <c r="F9" s="6" t="s">
        <v>734</v>
      </c>
      <c r="G9" s="6">
        <v>0</v>
      </c>
      <c r="H9" s="6"/>
      <c r="I9" s="6"/>
      <c r="K9" s="32" t="s">
        <v>516</v>
      </c>
      <c r="L9" s="6"/>
      <c r="M9" s="32"/>
      <c r="N9" s="32"/>
      <c r="O9" s="32"/>
    </row>
    <row r="10" spans="1:15">
      <c r="A10" s="32" t="s">
        <v>735</v>
      </c>
      <c r="B10" s="32" t="s">
        <v>736</v>
      </c>
      <c r="C10" s="32" t="s">
        <v>713</v>
      </c>
      <c r="D10" s="84">
        <v>43978</v>
      </c>
      <c r="E10" s="32">
        <v>246</v>
      </c>
      <c r="F10" s="6" t="s">
        <v>737</v>
      </c>
      <c r="G10" s="6">
        <v>2</v>
      </c>
      <c r="H10" s="6" t="s">
        <v>729</v>
      </c>
      <c r="I10" s="6"/>
      <c r="K10" s="32" t="s">
        <v>517</v>
      </c>
      <c r="L10" s="6"/>
      <c r="M10" s="32"/>
      <c r="N10" s="32"/>
      <c r="O10" s="32"/>
    </row>
    <row r="11" spans="1:15">
      <c r="A11" s="32" t="s">
        <v>738</v>
      </c>
      <c r="B11" s="32" t="s">
        <v>518</v>
      </c>
      <c r="C11" s="32" t="s">
        <v>716</v>
      </c>
      <c r="D11" s="84">
        <v>45424</v>
      </c>
      <c r="E11" s="32">
        <v>187</v>
      </c>
      <c r="F11" s="6" t="s">
        <v>739</v>
      </c>
      <c r="G11" s="6">
        <v>1</v>
      </c>
      <c r="H11" s="6" t="s">
        <v>740</v>
      </c>
      <c r="I11" s="6"/>
      <c r="K11" s="32" t="s">
        <v>518</v>
      </c>
      <c r="L11" s="6"/>
      <c r="M11" s="32"/>
      <c r="N11" s="32"/>
      <c r="O11" s="32"/>
    </row>
    <row r="12" spans="1:15">
      <c r="A12" s="32" t="s">
        <v>741</v>
      </c>
      <c r="B12" s="32" t="s">
        <v>590</v>
      </c>
      <c r="C12" s="32" t="s">
        <v>716</v>
      </c>
      <c r="D12" s="84">
        <v>43260</v>
      </c>
      <c r="E12" s="32">
        <v>278</v>
      </c>
      <c r="F12" s="6" t="s">
        <v>742</v>
      </c>
      <c r="G12" s="6">
        <v>1</v>
      </c>
      <c r="H12" s="6" t="s">
        <v>719</v>
      </c>
      <c r="I12" s="6"/>
      <c r="K12" s="32" t="s">
        <v>590</v>
      </c>
      <c r="L12" s="6"/>
      <c r="M12" s="32"/>
      <c r="N12" s="32"/>
      <c r="O12" s="32"/>
    </row>
    <row r="13" spans="1:15">
      <c r="A13" s="32" t="s">
        <v>743</v>
      </c>
      <c r="B13" s="32" t="s">
        <v>744</v>
      </c>
      <c r="C13" s="32" t="s">
        <v>713</v>
      </c>
      <c r="D13" s="84">
        <v>41922</v>
      </c>
      <c r="E13" s="32">
        <v>112</v>
      </c>
      <c r="F13" s="6" t="s">
        <v>745</v>
      </c>
      <c r="G13" s="6">
        <v>1</v>
      </c>
      <c r="H13" s="6" t="s">
        <v>719</v>
      </c>
      <c r="I13" s="6"/>
      <c r="K13" s="32" t="s">
        <v>736</v>
      </c>
      <c r="L13" s="6"/>
      <c r="M13" s="32"/>
      <c r="N13" s="32"/>
      <c r="O13" s="32"/>
    </row>
    <row r="14" spans="1:15">
      <c r="A14" s="32" t="s">
        <v>746</v>
      </c>
      <c r="B14" s="32" t="s">
        <v>747</v>
      </c>
      <c r="C14" s="32" t="s">
        <v>713</v>
      </c>
      <c r="D14" s="84">
        <v>40472</v>
      </c>
      <c r="E14" s="32">
        <v>163</v>
      </c>
      <c r="F14" s="6" t="s">
        <v>748</v>
      </c>
      <c r="G14" s="6">
        <v>0</v>
      </c>
      <c r="H14" s="6" t="s">
        <v>740</v>
      </c>
      <c r="I14" s="6"/>
      <c r="K14" s="32" t="s">
        <v>724</v>
      </c>
      <c r="L14" s="6"/>
      <c r="M14" s="32"/>
      <c r="N14" s="32"/>
      <c r="O14" s="32"/>
    </row>
    <row r="15" spans="1:15">
      <c r="A15" s="32" t="s">
        <v>749</v>
      </c>
      <c r="B15" s="32" t="s">
        <v>516</v>
      </c>
      <c r="C15" s="32" t="s">
        <v>716</v>
      </c>
      <c r="D15" s="84">
        <v>40706</v>
      </c>
      <c r="E15" s="32">
        <v>524</v>
      </c>
      <c r="F15" s="6" t="s">
        <v>714</v>
      </c>
      <c r="G15" s="6">
        <v>1</v>
      </c>
      <c r="H15" s="6" t="s">
        <v>729</v>
      </c>
      <c r="I15" s="6"/>
      <c r="K15" s="32" t="s">
        <v>747</v>
      </c>
      <c r="L15" s="6"/>
      <c r="M15" s="32"/>
      <c r="N15" s="32"/>
      <c r="O15" s="32"/>
    </row>
    <row r="16" spans="1:15">
      <c r="A16" s="32" t="s">
        <v>750</v>
      </c>
      <c r="B16" s="32" t="s">
        <v>744</v>
      </c>
      <c r="C16" s="32" t="s">
        <v>716</v>
      </c>
      <c r="D16" s="84">
        <v>38095</v>
      </c>
      <c r="E16" s="32">
        <v>238</v>
      </c>
      <c r="F16" s="6" t="s">
        <v>751</v>
      </c>
      <c r="G16" s="6">
        <v>0</v>
      </c>
      <c r="H16" s="6" t="s">
        <v>729</v>
      </c>
      <c r="I16" s="6"/>
      <c r="K16" s="32" t="s">
        <v>727</v>
      </c>
      <c r="L16" s="6"/>
      <c r="M16" s="32"/>
      <c r="N16" s="32"/>
      <c r="O16" s="32"/>
    </row>
    <row r="17" spans="1:14">
      <c r="A17" s="32" t="s">
        <v>752</v>
      </c>
      <c r="B17" s="32" t="s">
        <v>590</v>
      </c>
      <c r="C17" s="32" t="s">
        <v>713</v>
      </c>
      <c r="D17" s="84">
        <v>43062</v>
      </c>
      <c r="E17" s="32">
        <v>136</v>
      </c>
      <c r="F17" s="6" t="s">
        <v>753</v>
      </c>
      <c r="G17" s="6">
        <v>0</v>
      </c>
      <c r="H17" s="6" t="s">
        <v>729</v>
      </c>
      <c r="I17" s="6"/>
    </row>
    <row r="18" spans="1:14">
      <c r="A18" s="32" t="s">
        <v>754</v>
      </c>
      <c r="B18" s="32" t="s">
        <v>736</v>
      </c>
      <c r="C18" s="32" t="s">
        <v>716</v>
      </c>
      <c r="D18" s="84">
        <v>41510</v>
      </c>
      <c r="E18" s="32">
        <v>347</v>
      </c>
      <c r="F18" s="6" t="s">
        <v>725</v>
      </c>
      <c r="G18" s="6">
        <v>1</v>
      </c>
      <c r="H18" s="6" t="s">
        <v>740</v>
      </c>
      <c r="I18" s="6"/>
      <c r="K18" t="s">
        <v>399</v>
      </c>
    </row>
    <row r="19" spans="1:14">
      <c r="A19" s="32" t="s">
        <v>755</v>
      </c>
      <c r="B19" s="32" t="s">
        <v>516</v>
      </c>
      <c r="C19" s="32" t="s">
        <v>716</v>
      </c>
      <c r="D19" s="84">
        <v>44550</v>
      </c>
      <c r="E19" s="32">
        <v>836</v>
      </c>
      <c r="F19" s="6" t="s">
        <v>756</v>
      </c>
      <c r="G19" s="6">
        <v>1</v>
      </c>
      <c r="H19" s="6" t="s">
        <v>719</v>
      </c>
      <c r="I19" s="6"/>
      <c r="K19" s="32" t="s">
        <v>705</v>
      </c>
      <c r="L19" s="83" t="s">
        <v>704</v>
      </c>
    </row>
    <row r="20" spans="1:14">
      <c r="A20" s="32" t="s">
        <v>757</v>
      </c>
      <c r="B20" s="32" t="s">
        <v>517</v>
      </c>
      <c r="C20" s="32" t="s">
        <v>716</v>
      </c>
      <c r="D20" s="84">
        <v>41961</v>
      </c>
      <c r="E20" s="32">
        <v>474</v>
      </c>
      <c r="F20" s="6" t="s">
        <v>758</v>
      </c>
      <c r="G20" s="6">
        <v>0</v>
      </c>
      <c r="H20" s="6" t="s">
        <v>719</v>
      </c>
      <c r="I20" s="6"/>
      <c r="K20" s="32" t="s">
        <v>716</v>
      </c>
      <c r="L20" s="32"/>
    </row>
    <row r="21" spans="1:14">
      <c r="A21" s="32" t="s">
        <v>759</v>
      </c>
      <c r="B21" s="32" t="s">
        <v>747</v>
      </c>
      <c r="C21" s="32" t="s">
        <v>713</v>
      </c>
      <c r="D21" s="84">
        <v>37020</v>
      </c>
      <c r="E21" s="32">
        <v>531</v>
      </c>
      <c r="F21" s="6" t="s">
        <v>760</v>
      </c>
      <c r="G21" s="6">
        <v>3</v>
      </c>
      <c r="H21" s="6" t="s">
        <v>740</v>
      </c>
      <c r="I21" s="6"/>
      <c r="K21" s="32" t="s">
        <v>713</v>
      </c>
      <c r="L21" s="32"/>
      <c r="N21" s="85"/>
    </row>
    <row r="22" spans="1:14">
      <c r="A22" s="32" t="s">
        <v>761</v>
      </c>
      <c r="B22" s="32" t="s">
        <v>724</v>
      </c>
      <c r="C22" s="32" t="s">
        <v>716</v>
      </c>
      <c r="D22" s="84">
        <v>41981</v>
      </c>
      <c r="E22" s="32">
        <v>443</v>
      </c>
      <c r="F22" s="6" t="s">
        <v>762</v>
      </c>
      <c r="G22" s="6">
        <v>3</v>
      </c>
      <c r="H22" s="6" t="s">
        <v>763</v>
      </c>
      <c r="I22" s="6"/>
    </row>
    <row r="23" spans="1:14">
      <c r="A23" s="32" t="s">
        <v>764</v>
      </c>
      <c r="B23" s="32" t="s">
        <v>518</v>
      </c>
      <c r="C23" s="32" t="s">
        <v>713</v>
      </c>
      <c r="D23" s="84">
        <v>36955</v>
      </c>
      <c r="E23" s="32">
        <v>200</v>
      </c>
      <c r="F23" s="6" t="s">
        <v>739</v>
      </c>
      <c r="G23" s="6">
        <v>3</v>
      </c>
      <c r="H23" s="6" t="s">
        <v>722</v>
      </c>
      <c r="I23" s="6"/>
    </row>
    <row r="24" spans="1:14">
      <c r="A24" s="32" t="s">
        <v>765</v>
      </c>
      <c r="B24" s="32" t="s">
        <v>517</v>
      </c>
      <c r="C24" s="32" t="s">
        <v>713</v>
      </c>
      <c r="D24" s="84">
        <v>40124</v>
      </c>
      <c r="E24" s="32">
        <v>149</v>
      </c>
      <c r="F24" s="6" t="s">
        <v>766</v>
      </c>
      <c r="G24" s="6">
        <v>0</v>
      </c>
      <c r="H24" s="6" t="s">
        <v>722</v>
      </c>
      <c r="I24" s="6"/>
    </row>
    <row r="25" spans="1:14">
      <c r="A25" s="32" t="s">
        <v>767</v>
      </c>
      <c r="B25" s="32" t="s">
        <v>724</v>
      </c>
      <c r="C25" s="32" t="s">
        <v>713</v>
      </c>
      <c r="D25" s="84">
        <v>40495</v>
      </c>
      <c r="E25" s="32">
        <v>168</v>
      </c>
      <c r="F25" s="6" t="s">
        <v>768</v>
      </c>
      <c r="G25" s="6">
        <v>0</v>
      </c>
      <c r="H25" s="6" t="s">
        <v>722</v>
      </c>
      <c r="I25" s="6"/>
    </row>
    <row r="26" spans="1:14">
      <c r="A26" s="32" t="s">
        <v>769</v>
      </c>
      <c r="B26" s="32" t="s">
        <v>736</v>
      </c>
      <c r="C26" s="32" t="s">
        <v>716</v>
      </c>
      <c r="D26" s="84">
        <v>37635</v>
      </c>
      <c r="E26" s="32">
        <v>129</v>
      </c>
      <c r="F26" s="6" t="s">
        <v>725</v>
      </c>
      <c r="G26" s="6">
        <v>1</v>
      </c>
      <c r="H26" s="6" t="s">
        <v>406</v>
      </c>
      <c r="I26" s="6"/>
    </row>
    <row r="27" spans="1:14">
      <c r="A27" s="32" t="s">
        <v>770</v>
      </c>
      <c r="B27" s="32" t="s">
        <v>727</v>
      </c>
      <c r="C27" s="32" t="s">
        <v>716</v>
      </c>
      <c r="D27" s="84">
        <v>38599</v>
      </c>
      <c r="E27" s="32">
        <v>296</v>
      </c>
      <c r="F27" s="6" t="s">
        <v>771</v>
      </c>
      <c r="G27" s="6">
        <v>2</v>
      </c>
      <c r="H27" s="6" t="s">
        <v>719</v>
      </c>
      <c r="I27" s="6"/>
    </row>
    <row r="28" spans="1:14">
      <c r="A28" s="32" t="s">
        <v>772</v>
      </c>
      <c r="B28" s="32" t="s">
        <v>736</v>
      </c>
      <c r="C28" s="32" t="s">
        <v>713</v>
      </c>
      <c r="D28" s="84">
        <v>40963</v>
      </c>
      <c r="E28" s="32">
        <v>152</v>
      </c>
      <c r="F28" s="6" t="s">
        <v>773</v>
      </c>
      <c r="G28" s="6">
        <v>3</v>
      </c>
      <c r="H28" s="6" t="s">
        <v>406</v>
      </c>
      <c r="I28" s="6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B6A3-50FB-4961-8B08-5CE8888F947E}">
  <dimension ref="A1:T36"/>
  <sheetViews>
    <sheetView workbookViewId="0"/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395</v>
      </c>
    </row>
    <row r="2" spans="1:20">
      <c r="A2" s="86" t="s">
        <v>774</v>
      </c>
      <c r="B2" s="30" t="s">
        <v>775</v>
      </c>
      <c r="C2" s="30" t="s">
        <v>776</v>
      </c>
      <c r="D2" s="30" t="s">
        <v>777</v>
      </c>
      <c r="E2" s="30" t="s">
        <v>778</v>
      </c>
      <c r="F2" s="30" t="s">
        <v>779</v>
      </c>
      <c r="G2" s="30" t="s">
        <v>780</v>
      </c>
      <c r="H2" s="86" t="s">
        <v>781</v>
      </c>
      <c r="I2" s="30" t="s">
        <v>782</v>
      </c>
      <c r="J2" s="30" t="s">
        <v>783</v>
      </c>
      <c r="K2" s="30" t="s">
        <v>784</v>
      </c>
      <c r="L2" s="30" t="s">
        <v>513</v>
      </c>
      <c r="M2" s="86" t="s">
        <v>512</v>
      </c>
      <c r="O2" s="117" t="s">
        <v>785</v>
      </c>
      <c r="P2" s="119"/>
    </row>
    <row r="3" spans="1:20">
      <c r="A3" s="30"/>
      <c r="B3" s="30">
        <v>453555</v>
      </c>
      <c r="C3" s="30" t="s">
        <v>786</v>
      </c>
      <c r="D3" s="30">
        <v>48</v>
      </c>
      <c r="E3" s="30" t="s">
        <v>787</v>
      </c>
      <c r="F3" s="87">
        <v>45296</v>
      </c>
      <c r="G3" s="30" t="s">
        <v>788</v>
      </c>
      <c r="H3" s="30"/>
      <c r="I3" s="88">
        <v>6</v>
      </c>
      <c r="J3" s="88">
        <v>18</v>
      </c>
      <c r="K3" s="88">
        <v>5</v>
      </c>
      <c r="L3" s="89">
        <v>150</v>
      </c>
      <c r="M3" s="90"/>
      <c r="N3" s="91"/>
      <c r="O3" s="118"/>
      <c r="P3" s="119"/>
    </row>
    <row r="4" spans="1:20">
      <c r="A4" s="30"/>
      <c r="B4" s="30">
        <v>792876</v>
      </c>
      <c r="C4" s="30" t="s">
        <v>786</v>
      </c>
      <c r="D4" s="30">
        <v>53</v>
      </c>
      <c r="E4" s="30" t="s">
        <v>787</v>
      </c>
      <c r="F4" s="87">
        <v>45298</v>
      </c>
      <c r="G4" s="30" t="s">
        <v>789</v>
      </c>
      <c r="H4" s="30"/>
      <c r="I4" s="88">
        <v>2</v>
      </c>
      <c r="J4" s="88">
        <v>2</v>
      </c>
      <c r="K4" s="88">
        <v>2</v>
      </c>
      <c r="L4" s="89">
        <v>170</v>
      </c>
      <c r="M4" s="90"/>
      <c r="N4" s="91"/>
      <c r="P4" s="92"/>
    </row>
    <row r="5" spans="1:20">
      <c r="A5" s="30"/>
      <c r="B5" s="30">
        <v>453555</v>
      </c>
      <c r="C5" s="30" t="s">
        <v>790</v>
      </c>
      <c r="D5" s="93">
        <v>69</v>
      </c>
      <c r="E5" s="30" t="s">
        <v>516</v>
      </c>
      <c r="F5" s="87">
        <v>45300</v>
      </c>
      <c r="G5" s="30" t="s">
        <v>791</v>
      </c>
      <c r="H5" s="30"/>
      <c r="I5" s="88">
        <v>7</v>
      </c>
      <c r="J5" s="88">
        <v>7</v>
      </c>
      <c r="K5" s="88">
        <v>4</v>
      </c>
      <c r="L5" s="89">
        <v>170</v>
      </c>
      <c r="M5" s="90"/>
      <c r="N5" s="91"/>
      <c r="O5" t="s">
        <v>792</v>
      </c>
    </row>
    <row r="6" spans="1:20">
      <c r="A6" s="30"/>
      <c r="B6" s="30">
        <v>239850</v>
      </c>
      <c r="C6" s="30" t="s">
        <v>786</v>
      </c>
      <c r="D6" s="30">
        <v>71</v>
      </c>
      <c r="E6" s="30" t="s">
        <v>744</v>
      </c>
      <c r="F6" s="87">
        <v>45300</v>
      </c>
      <c r="G6" s="30" t="s">
        <v>793</v>
      </c>
      <c r="H6" s="30"/>
      <c r="I6" s="88">
        <v>2</v>
      </c>
      <c r="J6" s="88">
        <v>6.0000000000000009</v>
      </c>
      <c r="K6" s="88">
        <v>5</v>
      </c>
      <c r="L6" s="89">
        <v>160</v>
      </c>
      <c r="M6" s="90"/>
      <c r="N6" s="91"/>
      <c r="O6" s="32" t="s">
        <v>794</v>
      </c>
      <c r="P6" s="32" t="s">
        <v>795</v>
      </c>
      <c r="Q6" s="32" t="s">
        <v>796</v>
      </c>
      <c r="R6" s="32" t="s">
        <v>797</v>
      </c>
      <c r="S6" s="32" t="s">
        <v>798</v>
      </c>
      <c r="T6" s="32" t="s">
        <v>799</v>
      </c>
    </row>
    <row r="7" spans="1:20">
      <c r="A7" s="30"/>
      <c r="B7" s="30">
        <v>423576</v>
      </c>
      <c r="C7" s="30" t="s">
        <v>790</v>
      </c>
      <c r="D7" s="30">
        <v>78</v>
      </c>
      <c r="E7" s="30" t="s">
        <v>800</v>
      </c>
      <c r="F7" s="87">
        <v>45301</v>
      </c>
      <c r="G7" s="30" t="s">
        <v>801</v>
      </c>
      <c r="H7" s="30"/>
      <c r="I7" s="88">
        <v>3</v>
      </c>
      <c r="J7" s="88">
        <v>3</v>
      </c>
      <c r="K7" s="88">
        <v>1</v>
      </c>
      <c r="L7" s="89">
        <v>210</v>
      </c>
      <c r="M7" s="90"/>
      <c r="N7" s="91"/>
      <c r="O7" s="32" t="s">
        <v>407</v>
      </c>
      <c r="P7" s="32" t="s">
        <v>802</v>
      </c>
      <c r="Q7" s="32" t="s">
        <v>803</v>
      </c>
      <c r="R7" s="32" t="s">
        <v>804</v>
      </c>
      <c r="S7" s="32" t="s">
        <v>805</v>
      </c>
      <c r="T7" s="32" t="s">
        <v>806</v>
      </c>
    </row>
    <row r="8" spans="1:20">
      <c r="A8" s="30"/>
      <c r="B8" s="30">
        <v>453555</v>
      </c>
      <c r="C8" s="30" t="s">
        <v>786</v>
      </c>
      <c r="D8" s="30">
        <v>82</v>
      </c>
      <c r="E8" s="30" t="s">
        <v>744</v>
      </c>
      <c r="F8" s="87">
        <v>45310</v>
      </c>
      <c r="G8" s="30" t="s">
        <v>807</v>
      </c>
      <c r="H8" s="30"/>
      <c r="I8" s="88">
        <v>2</v>
      </c>
      <c r="J8" s="88">
        <v>6.0000000000000009</v>
      </c>
      <c r="K8" s="88">
        <v>3</v>
      </c>
      <c r="L8" s="89">
        <v>190</v>
      </c>
      <c r="M8" s="90"/>
      <c r="N8" s="91"/>
      <c r="O8" s="32" t="s">
        <v>408</v>
      </c>
      <c r="P8" s="32" t="s">
        <v>808</v>
      </c>
      <c r="Q8" s="32" t="s">
        <v>809</v>
      </c>
      <c r="R8" s="32" t="s">
        <v>810</v>
      </c>
      <c r="S8" s="32" t="s">
        <v>811</v>
      </c>
      <c r="T8" s="32" t="s">
        <v>812</v>
      </c>
    </row>
    <row r="9" spans="1:20">
      <c r="A9" s="30"/>
      <c r="B9" s="30">
        <v>701855</v>
      </c>
      <c r="C9" s="30" t="s">
        <v>790</v>
      </c>
      <c r="D9" s="30">
        <v>89</v>
      </c>
      <c r="E9" s="30" t="s">
        <v>813</v>
      </c>
      <c r="F9" s="87">
        <v>45325</v>
      </c>
      <c r="G9" s="30" t="s">
        <v>814</v>
      </c>
      <c r="H9" s="30"/>
      <c r="I9" s="88">
        <v>9</v>
      </c>
      <c r="J9" s="88">
        <v>18</v>
      </c>
      <c r="K9" s="88">
        <v>5</v>
      </c>
      <c r="L9" s="89">
        <v>160</v>
      </c>
      <c r="M9" s="90"/>
      <c r="N9" s="91"/>
      <c r="O9" s="32" t="s">
        <v>409</v>
      </c>
      <c r="P9" s="32" t="s">
        <v>815</v>
      </c>
      <c r="Q9" s="32" t="s">
        <v>816</v>
      </c>
      <c r="R9" s="32" t="s">
        <v>817</v>
      </c>
      <c r="S9" s="32" t="s">
        <v>818</v>
      </c>
      <c r="T9" s="32" t="s">
        <v>819</v>
      </c>
    </row>
    <row r="10" spans="1:20">
      <c r="A10" s="30"/>
      <c r="B10" s="30">
        <v>239850</v>
      </c>
      <c r="C10" s="30" t="s">
        <v>786</v>
      </c>
      <c r="D10" s="30">
        <v>68</v>
      </c>
      <c r="E10" s="30" t="s">
        <v>787</v>
      </c>
      <c r="F10" s="87">
        <v>45327</v>
      </c>
      <c r="G10" s="30" t="s">
        <v>820</v>
      </c>
      <c r="H10" s="30"/>
      <c r="I10" s="88">
        <v>7</v>
      </c>
      <c r="J10" s="88">
        <v>7</v>
      </c>
      <c r="K10" s="88">
        <v>2</v>
      </c>
      <c r="L10" s="89">
        <v>140</v>
      </c>
      <c r="M10" s="90"/>
      <c r="N10" s="91"/>
      <c r="O10" s="45"/>
      <c r="P10" s="45"/>
      <c r="Q10" s="45"/>
      <c r="R10" s="45"/>
      <c r="S10" s="45"/>
      <c r="T10" s="45"/>
    </row>
    <row r="11" spans="1:20">
      <c r="A11" s="30"/>
      <c r="B11" s="30">
        <v>239850</v>
      </c>
      <c r="C11" s="30" t="s">
        <v>790</v>
      </c>
      <c r="D11" s="30">
        <v>63</v>
      </c>
      <c r="E11" s="30" t="s">
        <v>787</v>
      </c>
      <c r="F11" s="87">
        <v>45345</v>
      </c>
      <c r="G11" s="30" t="s">
        <v>821</v>
      </c>
      <c r="H11" s="30"/>
      <c r="I11" s="88">
        <v>3</v>
      </c>
      <c r="J11" s="88">
        <v>6</v>
      </c>
      <c r="K11" s="88">
        <v>3</v>
      </c>
      <c r="L11" s="89">
        <v>60</v>
      </c>
      <c r="M11" s="90"/>
      <c r="N11" s="91"/>
      <c r="O11" s="45"/>
      <c r="P11" s="45"/>
      <c r="Q11" s="45"/>
      <c r="R11" s="45"/>
      <c r="S11" s="45"/>
      <c r="T11" s="45"/>
    </row>
    <row r="12" spans="1:20">
      <c r="A12" s="30"/>
      <c r="B12" s="30">
        <v>487036</v>
      </c>
      <c r="C12" s="30" t="s">
        <v>790</v>
      </c>
      <c r="D12" s="30">
        <v>48</v>
      </c>
      <c r="E12" s="30" t="s">
        <v>516</v>
      </c>
      <c r="F12" s="87">
        <v>45356</v>
      </c>
      <c r="G12" s="30" t="s">
        <v>822</v>
      </c>
      <c r="H12" s="30"/>
      <c r="I12" s="88">
        <v>5</v>
      </c>
      <c r="J12" s="88">
        <v>10</v>
      </c>
      <c r="K12" s="88">
        <v>2</v>
      </c>
      <c r="L12" s="89">
        <v>120</v>
      </c>
      <c r="M12" s="90"/>
      <c r="N12" s="91"/>
      <c r="O12" t="s">
        <v>823</v>
      </c>
      <c r="Q12" s="45"/>
      <c r="R12" s="45"/>
      <c r="S12" s="45"/>
      <c r="T12" s="45"/>
    </row>
    <row r="13" spans="1:20">
      <c r="A13" s="30"/>
      <c r="B13" s="30">
        <v>855434</v>
      </c>
      <c r="C13" s="30" t="s">
        <v>786</v>
      </c>
      <c r="D13" s="30">
        <v>30</v>
      </c>
      <c r="E13" s="30" t="s">
        <v>787</v>
      </c>
      <c r="F13" s="87">
        <v>45371</v>
      </c>
      <c r="G13" s="30" t="s">
        <v>824</v>
      </c>
      <c r="H13" s="30"/>
      <c r="I13" s="88">
        <v>7</v>
      </c>
      <c r="J13" s="88">
        <v>20.999999999999996</v>
      </c>
      <c r="K13" s="88">
        <v>4</v>
      </c>
      <c r="L13" s="89">
        <v>150</v>
      </c>
      <c r="M13" s="90"/>
      <c r="N13" s="91"/>
      <c r="O13" s="32" t="s">
        <v>825</v>
      </c>
      <c r="P13" s="27" t="s">
        <v>826</v>
      </c>
      <c r="Q13" s="45"/>
      <c r="R13" s="45"/>
      <c r="S13" s="45"/>
      <c r="T13" s="45"/>
    </row>
    <row r="14" spans="1:20">
      <c r="A14" s="30"/>
      <c r="B14" s="30">
        <v>239850</v>
      </c>
      <c r="C14" s="30" t="s">
        <v>786</v>
      </c>
      <c r="D14" s="30">
        <v>68</v>
      </c>
      <c r="E14" s="30" t="s">
        <v>813</v>
      </c>
      <c r="F14" s="87">
        <v>45378</v>
      </c>
      <c r="G14" s="30" t="s">
        <v>827</v>
      </c>
      <c r="H14" s="30"/>
      <c r="I14" s="88">
        <v>9</v>
      </c>
      <c r="J14" s="88">
        <v>9</v>
      </c>
      <c r="K14" s="88">
        <v>5</v>
      </c>
      <c r="L14" s="89">
        <v>120</v>
      </c>
      <c r="M14" s="90"/>
      <c r="N14" s="91"/>
      <c r="O14" s="32">
        <v>30</v>
      </c>
      <c r="P14" s="29"/>
      <c r="Q14" s="45"/>
      <c r="R14" s="45"/>
      <c r="S14" s="45"/>
      <c r="T14" s="45"/>
    </row>
    <row r="15" spans="1:20">
      <c r="A15" s="30"/>
      <c r="B15" s="30">
        <v>145694</v>
      </c>
      <c r="C15" s="30" t="s">
        <v>790</v>
      </c>
      <c r="D15" s="30">
        <v>97</v>
      </c>
      <c r="E15" s="30" t="s">
        <v>800</v>
      </c>
      <c r="F15" s="87">
        <v>45390</v>
      </c>
      <c r="G15" s="30" t="s">
        <v>828</v>
      </c>
      <c r="H15" s="30"/>
      <c r="I15" s="88">
        <v>2</v>
      </c>
      <c r="J15" s="88">
        <v>6.0000000000000009</v>
      </c>
      <c r="K15" s="88">
        <v>1</v>
      </c>
      <c r="L15" s="89">
        <v>130</v>
      </c>
      <c r="M15" s="90"/>
      <c r="N15" s="91"/>
      <c r="O15" s="32">
        <v>40</v>
      </c>
      <c r="P15" s="29"/>
      <c r="Q15" s="45"/>
      <c r="R15" s="45"/>
      <c r="S15" s="45"/>
      <c r="T15" s="45"/>
    </row>
    <row r="16" spans="1:20">
      <c r="A16" s="30"/>
      <c r="B16" s="30">
        <v>453555</v>
      </c>
      <c r="C16" s="30" t="s">
        <v>790</v>
      </c>
      <c r="D16" s="30">
        <v>58</v>
      </c>
      <c r="E16" s="30" t="s">
        <v>516</v>
      </c>
      <c r="F16" s="87">
        <v>45406</v>
      </c>
      <c r="G16" s="30" t="s">
        <v>829</v>
      </c>
      <c r="H16" s="30"/>
      <c r="I16" s="88">
        <v>2</v>
      </c>
      <c r="J16" s="88">
        <v>2</v>
      </c>
      <c r="K16" s="88">
        <v>3</v>
      </c>
      <c r="L16" s="89">
        <v>80</v>
      </c>
      <c r="M16" s="90"/>
      <c r="N16" s="91"/>
      <c r="O16" s="32">
        <v>50</v>
      </c>
      <c r="P16" s="29"/>
      <c r="Q16" s="45"/>
      <c r="R16" s="45"/>
      <c r="S16" s="45"/>
      <c r="T16" s="45"/>
    </row>
    <row r="17" spans="1:20">
      <c r="A17" s="30"/>
      <c r="B17" s="30">
        <v>284064</v>
      </c>
      <c r="C17" s="30" t="s">
        <v>790</v>
      </c>
      <c r="D17" s="30">
        <v>57</v>
      </c>
      <c r="E17" s="30" t="s">
        <v>516</v>
      </c>
      <c r="F17" s="87">
        <v>45414</v>
      </c>
      <c r="G17" s="30" t="s">
        <v>830</v>
      </c>
      <c r="H17" s="30"/>
      <c r="I17" s="88">
        <v>3</v>
      </c>
      <c r="J17" s="88">
        <v>6</v>
      </c>
      <c r="K17" s="88">
        <v>2</v>
      </c>
      <c r="L17" s="89">
        <v>80</v>
      </c>
      <c r="M17" s="90"/>
      <c r="N17" s="91"/>
      <c r="O17" s="32">
        <v>60</v>
      </c>
      <c r="P17" s="29"/>
      <c r="Q17" s="45"/>
      <c r="R17" s="45"/>
      <c r="S17" s="45"/>
      <c r="T17" s="45"/>
    </row>
    <row r="18" spans="1:20">
      <c r="A18" s="30"/>
      <c r="B18" s="30">
        <v>701855</v>
      </c>
      <c r="C18" s="30" t="s">
        <v>790</v>
      </c>
      <c r="D18" s="30">
        <v>90</v>
      </c>
      <c r="E18" s="30" t="s">
        <v>800</v>
      </c>
      <c r="F18" s="87">
        <v>45418</v>
      </c>
      <c r="G18" s="30" t="s">
        <v>831</v>
      </c>
      <c r="H18" s="30"/>
      <c r="I18" s="88">
        <v>2</v>
      </c>
      <c r="J18" s="88">
        <v>2</v>
      </c>
      <c r="K18" s="88">
        <v>3</v>
      </c>
      <c r="L18" s="89">
        <v>150</v>
      </c>
      <c r="M18" s="90"/>
      <c r="N18" s="91"/>
      <c r="O18" s="32">
        <v>70</v>
      </c>
      <c r="P18" s="29"/>
      <c r="Q18" s="45"/>
      <c r="R18" s="45"/>
      <c r="S18" s="45"/>
      <c r="T18" s="45"/>
    </row>
    <row r="19" spans="1:20">
      <c r="A19" s="30"/>
      <c r="B19" s="30">
        <v>937768</v>
      </c>
      <c r="C19" s="30" t="s">
        <v>790</v>
      </c>
      <c r="D19" s="30">
        <v>50</v>
      </c>
      <c r="E19" s="30" t="s">
        <v>800</v>
      </c>
      <c r="F19" s="87">
        <v>45423</v>
      </c>
      <c r="G19" s="30" t="s">
        <v>832</v>
      </c>
      <c r="H19" s="30"/>
      <c r="I19" s="88">
        <v>8</v>
      </c>
      <c r="J19" s="88">
        <v>8</v>
      </c>
      <c r="K19" s="88">
        <v>2</v>
      </c>
      <c r="L19" s="89">
        <v>80</v>
      </c>
      <c r="M19" s="90"/>
      <c r="N19" s="91"/>
      <c r="O19" s="32">
        <v>80</v>
      </c>
      <c r="P19" s="29"/>
      <c r="Q19" s="45"/>
      <c r="R19" s="45"/>
      <c r="S19" s="45"/>
      <c r="T19" s="45"/>
    </row>
    <row r="20" spans="1:20">
      <c r="A20" s="30"/>
      <c r="B20" s="30">
        <v>745444</v>
      </c>
      <c r="C20" s="30" t="s">
        <v>786</v>
      </c>
      <c r="D20" s="30">
        <v>80</v>
      </c>
      <c r="E20" s="30" t="s">
        <v>516</v>
      </c>
      <c r="F20" s="87">
        <v>45423</v>
      </c>
      <c r="G20" s="30" t="s">
        <v>833</v>
      </c>
      <c r="H20" s="30"/>
      <c r="I20" s="88">
        <v>3</v>
      </c>
      <c r="J20" s="88">
        <v>3</v>
      </c>
      <c r="K20" s="88">
        <v>3</v>
      </c>
      <c r="L20" s="89">
        <v>100</v>
      </c>
      <c r="M20" s="90"/>
      <c r="N20" s="91"/>
      <c r="O20" s="32">
        <v>90</v>
      </c>
      <c r="P20" s="29"/>
      <c r="Q20" s="45"/>
      <c r="R20" s="45"/>
      <c r="S20" s="45"/>
      <c r="T20" s="45"/>
    </row>
    <row r="21" spans="1:20">
      <c r="A21" s="30"/>
      <c r="B21" s="30">
        <v>145694</v>
      </c>
      <c r="C21" s="30" t="s">
        <v>790</v>
      </c>
      <c r="D21" s="30">
        <v>53</v>
      </c>
      <c r="E21" s="30" t="s">
        <v>516</v>
      </c>
      <c r="F21" s="87">
        <v>45430</v>
      </c>
      <c r="G21" s="30" t="s">
        <v>834</v>
      </c>
      <c r="H21" s="30"/>
      <c r="I21" s="88">
        <v>3</v>
      </c>
      <c r="J21" s="88">
        <v>3</v>
      </c>
      <c r="K21" s="88">
        <v>5</v>
      </c>
      <c r="L21" s="89">
        <v>140</v>
      </c>
      <c r="M21" s="90"/>
      <c r="N21" s="91"/>
    </row>
    <row r="22" spans="1:20">
      <c r="A22" s="30"/>
      <c r="B22" s="30">
        <v>453555</v>
      </c>
      <c r="C22" s="30" t="s">
        <v>790</v>
      </c>
      <c r="D22" s="30">
        <v>97</v>
      </c>
      <c r="E22" s="30" t="s">
        <v>744</v>
      </c>
      <c r="F22" s="87">
        <v>45434</v>
      </c>
      <c r="G22" s="30" t="s">
        <v>835</v>
      </c>
      <c r="H22" s="30"/>
      <c r="I22" s="88">
        <v>9</v>
      </c>
      <c r="J22" s="88">
        <v>18</v>
      </c>
      <c r="K22" s="88">
        <v>5</v>
      </c>
      <c r="L22" s="89">
        <v>160</v>
      </c>
      <c r="M22" s="90"/>
      <c r="N22" s="91"/>
    </row>
    <row r="23" spans="1:20">
      <c r="A23" s="30"/>
      <c r="B23" s="30">
        <v>145694</v>
      </c>
      <c r="C23" s="30" t="s">
        <v>786</v>
      </c>
      <c r="D23" s="30">
        <v>90</v>
      </c>
      <c r="E23" s="30" t="s">
        <v>787</v>
      </c>
      <c r="F23" s="87">
        <v>45445</v>
      </c>
      <c r="G23" s="30" t="s">
        <v>836</v>
      </c>
      <c r="H23" s="30"/>
      <c r="I23" s="88">
        <v>4</v>
      </c>
      <c r="J23" s="88">
        <v>12.000000000000002</v>
      </c>
      <c r="K23" s="88">
        <v>4</v>
      </c>
      <c r="L23" s="89">
        <v>120</v>
      </c>
      <c r="M23" s="90"/>
      <c r="N23" s="91"/>
    </row>
    <row r="24" spans="1:20">
      <c r="A24" s="30"/>
      <c r="B24" s="30">
        <v>239850</v>
      </c>
      <c r="C24" s="30" t="s">
        <v>790</v>
      </c>
      <c r="D24" s="30">
        <v>82</v>
      </c>
      <c r="E24" s="30" t="s">
        <v>744</v>
      </c>
      <c r="F24" s="87">
        <v>45470</v>
      </c>
      <c r="G24" s="30" t="s">
        <v>837</v>
      </c>
      <c r="H24" s="30"/>
      <c r="I24" s="88">
        <v>7</v>
      </c>
      <c r="J24" s="88">
        <v>20.999999999999996</v>
      </c>
      <c r="K24" s="88">
        <v>2</v>
      </c>
      <c r="L24" s="89">
        <v>160</v>
      </c>
      <c r="M24" s="90"/>
      <c r="N24" s="91"/>
    </row>
    <row r="25" spans="1:20">
      <c r="A25" s="30"/>
      <c r="B25" s="30">
        <v>855434</v>
      </c>
      <c r="C25" s="30" t="s">
        <v>790</v>
      </c>
      <c r="D25" s="30">
        <v>81</v>
      </c>
      <c r="E25" s="30" t="s">
        <v>516</v>
      </c>
      <c r="F25" s="87">
        <v>45481</v>
      </c>
      <c r="G25" s="30" t="s">
        <v>838</v>
      </c>
      <c r="H25" s="30"/>
      <c r="I25" s="88">
        <v>8</v>
      </c>
      <c r="J25" s="88">
        <v>16</v>
      </c>
      <c r="K25" s="88">
        <v>1</v>
      </c>
      <c r="L25" s="89">
        <v>170</v>
      </c>
      <c r="M25" s="90"/>
      <c r="N25" s="91"/>
    </row>
    <row r="26" spans="1:20">
      <c r="A26" s="30"/>
      <c r="B26" s="30">
        <v>453555</v>
      </c>
      <c r="C26" s="30" t="s">
        <v>790</v>
      </c>
      <c r="D26" s="30">
        <v>38</v>
      </c>
      <c r="E26" s="30" t="s">
        <v>787</v>
      </c>
      <c r="F26" s="87">
        <v>45512</v>
      </c>
      <c r="G26" s="30" t="s">
        <v>839</v>
      </c>
      <c r="H26" s="30"/>
      <c r="I26" s="88">
        <v>5</v>
      </c>
      <c r="J26" s="88">
        <v>15</v>
      </c>
      <c r="K26" s="88">
        <v>1</v>
      </c>
      <c r="L26" s="89">
        <v>140</v>
      </c>
      <c r="M26" s="90"/>
      <c r="N26" s="91"/>
    </row>
    <row r="27" spans="1:20">
      <c r="A27" s="30"/>
      <c r="B27" s="30">
        <v>487036</v>
      </c>
      <c r="C27" s="30" t="s">
        <v>790</v>
      </c>
      <c r="D27" s="30">
        <v>77</v>
      </c>
      <c r="E27" s="30" t="s">
        <v>516</v>
      </c>
      <c r="F27" s="87">
        <v>45529</v>
      </c>
      <c r="G27" s="30" t="s">
        <v>840</v>
      </c>
      <c r="H27" s="30"/>
      <c r="I27" s="88">
        <v>2</v>
      </c>
      <c r="J27" s="88">
        <v>2</v>
      </c>
      <c r="K27" s="88">
        <v>4</v>
      </c>
      <c r="L27" s="89">
        <v>130</v>
      </c>
      <c r="M27" s="90"/>
      <c r="N27" s="91"/>
    </row>
    <row r="28" spans="1:20">
      <c r="A28" s="30"/>
      <c r="B28" s="30">
        <v>239850</v>
      </c>
      <c r="C28" s="30" t="s">
        <v>786</v>
      </c>
      <c r="D28" s="30">
        <v>49</v>
      </c>
      <c r="E28" s="30" t="s">
        <v>841</v>
      </c>
      <c r="F28" s="87">
        <v>45553</v>
      </c>
      <c r="G28" s="30" t="s">
        <v>842</v>
      </c>
      <c r="H28" s="30"/>
      <c r="I28" s="88">
        <v>3</v>
      </c>
      <c r="J28" s="88">
        <v>3</v>
      </c>
      <c r="K28" s="88">
        <v>1</v>
      </c>
      <c r="L28" s="89">
        <v>130</v>
      </c>
      <c r="M28" s="90"/>
      <c r="N28" s="91"/>
      <c r="O28" s="45"/>
      <c r="P28" s="45"/>
      <c r="Q28" s="45"/>
      <c r="R28" s="45"/>
      <c r="S28" s="45"/>
      <c r="T28" s="45"/>
    </row>
    <row r="29" spans="1:20">
      <c r="A29" s="30"/>
      <c r="B29" s="30">
        <v>453555</v>
      </c>
      <c r="C29" s="30" t="s">
        <v>790</v>
      </c>
      <c r="D29" s="30">
        <v>62</v>
      </c>
      <c r="E29" s="30" t="s">
        <v>813</v>
      </c>
      <c r="F29" s="87">
        <v>45555</v>
      </c>
      <c r="G29" s="30" t="s">
        <v>843</v>
      </c>
      <c r="H29" s="30"/>
      <c r="I29" s="88">
        <v>8</v>
      </c>
      <c r="J29" s="88">
        <v>16</v>
      </c>
      <c r="K29" s="88">
        <v>2</v>
      </c>
      <c r="L29" s="89">
        <v>140</v>
      </c>
      <c r="M29" s="90"/>
      <c r="N29" s="91"/>
      <c r="O29" s="45"/>
      <c r="P29" s="45"/>
      <c r="Q29" s="45"/>
      <c r="R29" s="45"/>
      <c r="S29" s="45"/>
      <c r="T29" s="45"/>
    </row>
    <row r="30" spans="1:20">
      <c r="A30" s="30"/>
      <c r="B30" s="30">
        <v>487036</v>
      </c>
      <c r="C30" s="30" t="s">
        <v>790</v>
      </c>
      <c r="D30" s="30">
        <v>77</v>
      </c>
      <c r="E30" s="30" t="s">
        <v>744</v>
      </c>
      <c r="F30" s="87">
        <v>45569</v>
      </c>
      <c r="G30" s="30" t="s">
        <v>844</v>
      </c>
      <c r="H30" s="30"/>
      <c r="I30" s="88">
        <v>3</v>
      </c>
      <c r="J30" s="88">
        <v>6</v>
      </c>
      <c r="K30" s="88">
        <v>4</v>
      </c>
      <c r="L30" s="89">
        <v>110</v>
      </c>
      <c r="M30" s="90"/>
      <c r="N30" s="91"/>
      <c r="O30" s="45"/>
      <c r="P30" s="45"/>
      <c r="Q30" s="45"/>
      <c r="R30" s="45"/>
      <c r="S30" s="45"/>
      <c r="T30" s="45"/>
    </row>
    <row r="31" spans="1:20">
      <c r="A31" s="30"/>
      <c r="B31" s="30">
        <v>145694</v>
      </c>
      <c r="C31" s="30" t="s">
        <v>790</v>
      </c>
      <c r="D31" s="30">
        <v>50</v>
      </c>
      <c r="E31" s="30" t="s">
        <v>744</v>
      </c>
      <c r="F31" s="87">
        <v>45577</v>
      </c>
      <c r="G31" s="30" t="s">
        <v>845</v>
      </c>
      <c r="H31" s="30"/>
      <c r="I31" s="88">
        <v>2</v>
      </c>
      <c r="J31" s="88">
        <v>4</v>
      </c>
      <c r="K31" s="88">
        <v>2</v>
      </c>
      <c r="L31" s="89">
        <v>150</v>
      </c>
      <c r="M31" s="90"/>
      <c r="N31" s="91"/>
      <c r="O31" s="45"/>
      <c r="P31" s="45"/>
      <c r="Q31" s="45"/>
      <c r="R31" s="45"/>
      <c r="S31" s="45"/>
      <c r="T31" s="45"/>
    </row>
    <row r="32" spans="1:20">
      <c r="A32" s="30"/>
      <c r="B32" s="30">
        <v>487036</v>
      </c>
      <c r="C32" s="30" t="s">
        <v>786</v>
      </c>
      <c r="D32" s="30">
        <v>37</v>
      </c>
      <c r="E32" s="30" t="s">
        <v>787</v>
      </c>
      <c r="F32" s="87">
        <v>45590</v>
      </c>
      <c r="G32" s="30" t="s">
        <v>846</v>
      </c>
      <c r="H32" s="30"/>
      <c r="I32" s="88">
        <v>2</v>
      </c>
      <c r="J32" s="88">
        <v>4</v>
      </c>
      <c r="K32" s="88">
        <v>3</v>
      </c>
      <c r="L32" s="89">
        <v>160</v>
      </c>
      <c r="M32" s="90"/>
      <c r="N32" s="91"/>
      <c r="O32" s="45"/>
      <c r="P32" s="45"/>
      <c r="Q32" s="45"/>
      <c r="R32" s="45"/>
      <c r="S32" s="45"/>
      <c r="T32" s="45"/>
    </row>
    <row r="33" spans="1:20">
      <c r="A33" s="30"/>
      <c r="B33" s="30">
        <v>855434</v>
      </c>
      <c r="C33" s="30" t="s">
        <v>786</v>
      </c>
      <c r="D33" s="30">
        <v>61</v>
      </c>
      <c r="E33" s="30" t="s">
        <v>744</v>
      </c>
      <c r="F33" s="87">
        <v>45591</v>
      </c>
      <c r="G33" s="30" t="s">
        <v>847</v>
      </c>
      <c r="H33" s="30"/>
      <c r="I33" s="88">
        <v>7</v>
      </c>
      <c r="J33" s="88">
        <v>14</v>
      </c>
      <c r="K33" s="88">
        <v>5</v>
      </c>
      <c r="L33" s="89">
        <v>150</v>
      </c>
      <c r="M33" s="90"/>
      <c r="N33" s="91"/>
      <c r="O33" s="45"/>
      <c r="P33" s="45"/>
      <c r="Q33" s="45"/>
      <c r="R33" s="45"/>
      <c r="S33" s="45"/>
      <c r="T33" s="45"/>
    </row>
    <row r="34" spans="1:20">
      <c r="A34" s="30"/>
      <c r="B34" s="30">
        <v>701855</v>
      </c>
      <c r="C34" s="30" t="s">
        <v>790</v>
      </c>
      <c r="D34" s="30">
        <v>72</v>
      </c>
      <c r="E34" s="30" t="s">
        <v>744</v>
      </c>
      <c r="F34" s="87">
        <v>45616</v>
      </c>
      <c r="G34" s="30" t="s">
        <v>848</v>
      </c>
      <c r="H34" s="30"/>
      <c r="I34" s="88">
        <v>3</v>
      </c>
      <c r="J34" s="88">
        <v>9</v>
      </c>
      <c r="K34" s="88">
        <v>2</v>
      </c>
      <c r="L34" s="89">
        <v>100</v>
      </c>
      <c r="M34" s="90"/>
      <c r="N34" s="91"/>
      <c r="O34" s="45"/>
      <c r="P34" s="45"/>
      <c r="Q34" s="45"/>
      <c r="R34" s="45"/>
      <c r="S34" s="45"/>
      <c r="T34" s="45"/>
    </row>
    <row r="35" spans="1:20">
      <c r="A35" s="30"/>
      <c r="B35" s="30">
        <v>239850</v>
      </c>
      <c r="C35" s="30" t="s">
        <v>790</v>
      </c>
      <c r="D35" s="30">
        <v>87</v>
      </c>
      <c r="E35" s="30" t="s">
        <v>516</v>
      </c>
      <c r="F35" s="87">
        <v>45631</v>
      </c>
      <c r="G35" s="30" t="s">
        <v>849</v>
      </c>
      <c r="H35" s="30"/>
      <c r="I35" s="88">
        <v>8</v>
      </c>
      <c r="J35" s="88">
        <v>24.000000000000004</v>
      </c>
      <c r="K35" s="88">
        <v>3</v>
      </c>
      <c r="L35" s="89">
        <v>100</v>
      </c>
      <c r="M35" s="90"/>
      <c r="N35" s="91"/>
      <c r="O35" s="45"/>
      <c r="P35" s="45"/>
      <c r="Q35" s="45"/>
      <c r="R35" s="45"/>
      <c r="S35" s="45"/>
      <c r="T35" s="45"/>
    </row>
    <row r="36" spans="1:20">
      <c r="A36" s="45"/>
      <c r="B36" s="45"/>
      <c r="C36" s="45"/>
      <c r="D36" s="94"/>
      <c r="E36" s="95"/>
      <c r="F36" s="45"/>
      <c r="G36" s="45"/>
      <c r="H36" s="45"/>
      <c r="I36" s="96"/>
      <c r="K36" s="45"/>
      <c r="L36" s="45"/>
      <c r="M36" s="45"/>
      <c r="N36" s="45"/>
      <c r="O36" s="45"/>
      <c r="P36" s="45"/>
    </row>
  </sheetData>
  <mergeCells count="2">
    <mergeCell ref="O2:O3"/>
    <mergeCell ref="P2:P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29B1-C98E-41A2-AF03-8428E88627DF}">
  <dimension ref="A1:Q30"/>
  <sheetViews>
    <sheetView workbookViewId="0"/>
  </sheetViews>
  <sheetFormatPr defaultRowHeight="16.5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>
      <c r="A1" t="s">
        <v>395</v>
      </c>
      <c r="L1" s="11" t="s">
        <v>396</v>
      </c>
      <c r="M1" s="11" t="s">
        <v>850</v>
      </c>
    </row>
    <row r="2" spans="1:17">
      <c r="A2" s="29" t="s">
        <v>397</v>
      </c>
      <c r="B2" s="29" t="s">
        <v>851</v>
      </c>
      <c r="C2" s="29" t="s">
        <v>852</v>
      </c>
      <c r="D2" s="29" t="s">
        <v>853</v>
      </c>
      <c r="E2" s="29" t="s">
        <v>854</v>
      </c>
      <c r="F2" s="97" t="s">
        <v>850</v>
      </c>
      <c r="G2" s="29" t="s">
        <v>606</v>
      </c>
      <c r="H2" s="29" t="s">
        <v>855</v>
      </c>
      <c r="I2" s="29" t="s">
        <v>856</v>
      </c>
      <c r="J2" s="97" t="s">
        <v>857</v>
      </c>
      <c r="L2" s="98"/>
      <c r="M2" s="99">
        <v>0</v>
      </c>
      <c r="N2" s="99">
        <v>0.375</v>
      </c>
      <c r="O2" s="99">
        <v>0.54166666666666663</v>
      </c>
      <c r="P2" s="99">
        <v>0.625</v>
      </c>
      <c r="Q2" s="99">
        <v>0.75</v>
      </c>
    </row>
    <row r="3" spans="1:17">
      <c r="A3" s="32" t="s">
        <v>858</v>
      </c>
      <c r="B3" s="32" t="s">
        <v>859</v>
      </c>
      <c r="C3" s="32" t="s">
        <v>860</v>
      </c>
      <c r="D3" s="100">
        <v>0.40208333333333335</v>
      </c>
      <c r="E3" s="100">
        <v>0.56041666666666856</v>
      </c>
      <c r="F3" s="9"/>
      <c r="G3" s="9">
        <v>13580</v>
      </c>
      <c r="H3" s="9">
        <v>10580</v>
      </c>
      <c r="I3" s="6" t="s">
        <v>861</v>
      </c>
      <c r="J3" s="32"/>
      <c r="L3" s="98" t="s">
        <v>397</v>
      </c>
      <c r="M3" s="99">
        <v>0.3743055555555555</v>
      </c>
      <c r="N3" s="99">
        <v>0.54097222222222219</v>
      </c>
      <c r="O3" s="99">
        <v>0.62430555555555556</v>
      </c>
      <c r="P3" s="99">
        <v>0.74930555555555556</v>
      </c>
      <c r="Q3" s="99">
        <v>0.99930555555555556</v>
      </c>
    </row>
    <row r="4" spans="1:17">
      <c r="A4" s="32" t="s">
        <v>862</v>
      </c>
      <c r="B4" s="32" t="s">
        <v>863</v>
      </c>
      <c r="C4" s="32" t="s">
        <v>864</v>
      </c>
      <c r="D4" s="100">
        <v>0.42708333333333331</v>
      </c>
      <c r="E4" s="100">
        <v>0.53611111111111143</v>
      </c>
      <c r="F4" s="9"/>
      <c r="G4" s="9">
        <v>8295</v>
      </c>
      <c r="H4" s="9">
        <v>6295</v>
      </c>
      <c r="I4" s="6" t="s">
        <v>865</v>
      </c>
      <c r="J4" s="32"/>
      <c r="L4" s="29" t="s">
        <v>862</v>
      </c>
      <c r="M4" s="9">
        <v>3000</v>
      </c>
      <c r="N4" s="9">
        <v>2000</v>
      </c>
      <c r="O4" s="9">
        <v>1000</v>
      </c>
      <c r="P4" s="9">
        <v>1000</v>
      </c>
      <c r="Q4" s="9">
        <v>3000</v>
      </c>
    </row>
    <row r="5" spans="1:17">
      <c r="A5" s="32" t="s">
        <v>858</v>
      </c>
      <c r="B5" s="32" t="s">
        <v>866</v>
      </c>
      <c r="C5" s="32" t="s">
        <v>864</v>
      </c>
      <c r="D5" s="100">
        <v>0.4381944444444445</v>
      </c>
      <c r="E5" s="100">
        <v>0.4993055555555555</v>
      </c>
      <c r="F5" s="9"/>
      <c r="G5" s="9">
        <v>4480</v>
      </c>
      <c r="H5" s="9">
        <v>1480</v>
      </c>
      <c r="I5" s="6" t="s">
        <v>867</v>
      </c>
      <c r="J5" s="32"/>
      <c r="L5" s="29" t="s">
        <v>858</v>
      </c>
      <c r="M5" s="9">
        <v>4000</v>
      </c>
      <c r="N5" s="9">
        <v>3000</v>
      </c>
      <c r="O5" s="9">
        <v>2000</v>
      </c>
      <c r="P5" s="9">
        <v>2000</v>
      </c>
      <c r="Q5" s="9">
        <v>4000</v>
      </c>
    </row>
    <row r="6" spans="1:17">
      <c r="A6" s="32" t="s">
        <v>868</v>
      </c>
      <c r="B6" s="32" t="s">
        <v>869</v>
      </c>
      <c r="C6" s="32" t="s">
        <v>870</v>
      </c>
      <c r="D6" s="100">
        <v>0.52986111111111112</v>
      </c>
      <c r="E6" s="100">
        <v>0.59375</v>
      </c>
      <c r="F6" s="9"/>
      <c r="G6" s="9">
        <v>6020</v>
      </c>
      <c r="H6" s="9">
        <v>2020</v>
      </c>
      <c r="I6" s="6" t="s">
        <v>871</v>
      </c>
      <c r="J6" s="32"/>
      <c r="L6" s="29" t="s">
        <v>868</v>
      </c>
      <c r="M6" s="9">
        <v>5000</v>
      </c>
      <c r="N6" s="9">
        <v>4000</v>
      </c>
      <c r="O6" s="9">
        <v>3000</v>
      </c>
      <c r="P6" s="9">
        <v>3000</v>
      </c>
      <c r="Q6" s="9">
        <v>5000</v>
      </c>
    </row>
    <row r="7" spans="1:17">
      <c r="A7" s="32" t="s">
        <v>862</v>
      </c>
      <c r="B7" s="32" t="s">
        <v>872</v>
      </c>
      <c r="C7" s="32" t="s">
        <v>870</v>
      </c>
      <c r="D7" s="100">
        <v>0.30486111111111108</v>
      </c>
      <c r="E7" s="100">
        <v>0.51388888888888895</v>
      </c>
      <c r="F7" s="9"/>
      <c r="G7" s="9">
        <v>17535</v>
      </c>
      <c r="H7" s="9">
        <v>14535</v>
      </c>
      <c r="I7" s="6" t="s">
        <v>873</v>
      </c>
      <c r="J7" s="32"/>
    </row>
    <row r="8" spans="1:17">
      <c r="A8" s="32" t="s">
        <v>858</v>
      </c>
      <c r="B8" s="32" t="s">
        <v>874</v>
      </c>
      <c r="C8" s="32" t="s">
        <v>864</v>
      </c>
      <c r="D8" s="100">
        <v>0.58124999999999993</v>
      </c>
      <c r="E8" s="100">
        <v>0.60486111111110574</v>
      </c>
      <c r="F8" s="9"/>
      <c r="G8" s="9">
        <v>2590</v>
      </c>
      <c r="H8" s="9">
        <v>590</v>
      </c>
      <c r="I8" s="6" t="s">
        <v>875</v>
      </c>
      <c r="J8" s="32"/>
      <c r="L8" s="11" t="s">
        <v>398</v>
      </c>
    </row>
    <row r="9" spans="1:17">
      <c r="A9" s="32" t="s">
        <v>868</v>
      </c>
      <c r="B9" s="32" t="s">
        <v>876</v>
      </c>
      <c r="C9" s="32" t="s">
        <v>860</v>
      </c>
      <c r="D9" s="100">
        <v>0.54236111111111118</v>
      </c>
      <c r="E9" s="100">
        <v>0.58472222222222225</v>
      </c>
      <c r="F9" s="9"/>
      <c r="G9" s="9">
        <v>3535</v>
      </c>
      <c r="H9" s="9">
        <v>535</v>
      </c>
      <c r="I9" s="6" t="s">
        <v>877</v>
      </c>
      <c r="J9" s="32"/>
      <c r="L9" s="120" t="s">
        <v>878</v>
      </c>
      <c r="M9" s="120"/>
      <c r="N9" s="97" t="s">
        <v>879</v>
      </c>
    </row>
    <row r="10" spans="1:17">
      <c r="A10" s="32" t="s">
        <v>862</v>
      </c>
      <c r="B10" s="32" t="s">
        <v>880</v>
      </c>
      <c r="C10" s="32" t="s">
        <v>870</v>
      </c>
      <c r="D10" s="100">
        <v>0.49027777777777781</v>
      </c>
      <c r="E10" s="100">
        <v>0.51874999999999993</v>
      </c>
      <c r="F10" s="9"/>
      <c r="G10" s="9">
        <v>2835</v>
      </c>
      <c r="H10" s="9">
        <v>835</v>
      </c>
      <c r="I10" s="6" t="s">
        <v>881</v>
      </c>
      <c r="J10" s="32"/>
      <c r="L10" s="101">
        <v>1</v>
      </c>
      <c r="M10" s="102">
        <v>2</v>
      </c>
      <c r="N10" s="6"/>
    </row>
    <row r="11" spans="1:17">
      <c r="A11" s="32" t="s">
        <v>858</v>
      </c>
      <c r="B11" s="32" t="s">
        <v>882</v>
      </c>
      <c r="C11" s="32" t="s">
        <v>864</v>
      </c>
      <c r="D11" s="100">
        <v>0.54027777777777775</v>
      </c>
      <c r="E11" s="100">
        <v>0.7284722222222223</v>
      </c>
      <c r="F11" s="9"/>
      <c r="G11" s="9">
        <v>16485</v>
      </c>
      <c r="H11" s="9">
        <v>13485</v>
      </c>
      <c r="I11" s="6" t="s">
        <v>875</v>
      </c>
      <c r="J11" s="32"/>
      <c r="L11" s="101">
        <v>2</v>
      </c>
      <c r="M11" s="102">
        <v>4</v>
      </c>
      <c r="N11" s="6"/>
    </row>
    <row r="12" spans="1:17">
      <c r="A12" s="32" t="s">
        <v>868</v>
      </c>
      <c r="B12" s="32" t="s">
        <v>883</v>
      </c>
      <c r="C12" s="32" t="s">
        <v>860</v>
      </c>
      <c r="D12" s="100">
        <v>0.64861111111111114</v>
      </c>
      <c r="E12" s="100">
        <v>0.78680555555555554</v>
      </c>
      <c r="F12" s="9"/>
      <c r="G12" s="9">
        <v>11165</v>
      </c>
      <c r="H12" s="9">
        <v>8165</v>
      </c>
      <c r="I12" s="6" t="s">
        <v>884</v>
      </c>
      <c r="J12" s="32"/>
      <c r="L12" s="101">
        <v>4</v>
      </c>
      <c r="M12" s="102">
        <v>6</v>
      </c>
      <c r="N12" s="6"/>
    </row>
    <row r="13" spans="1:17">
      <c r="A13" s="32" t="s">
        <v>862</v>
      </c>
      <c r="B13" s="32" t="s">
        <v>885</v>
      </c>
      <c r="C13" s="32" t="s">
        <v>870</v>
      </c>
      <c r="D13" s="100">
        <v>0.56944444444444442</v>
      </c>
      <c r="E13" s="100">
        <v>0.62986111111111109</v>
      </c>
      <c r="F13" s="9"/>
      <c r="G13" s="9">
        <v>5845</v>
      </c>
      <c r="H13" s="9">
        <v>4845</v>
      </c>
      <c r="I13" s="6" t="s">
        <v>867</v>
      </c>
      <c r="J13" s="32"/>
      <c r="L13" s="101">
        <v>6</v>
      </c>
      <c r="M13" s="102">
        <v>8</v>
      </c>
      <c r="N13" s="6"/>
    </row>
    <row r="14" spans="1:17">
      <c r="A14" s="32" t="s">
        <v>868</v>
      </c>
      <c r="B14" s="32" t="s">
        <v>886</v>
      </c>
      <c r="C14" s="32" t="s">
        <v>870</v>
      </c>
      <c r="D14" s="100">
        <v>0.38819444444444445</v>
      </c>
      <c r="E14" s="100">
        <v>0.44930555555555557</v>
      </c>
      <c r="F14" s="9"/>
      <c r="G14" s="9">
        <v>4480</v>
      </c>
      <c r="H14" s="9">
        <v>480</v>
      </c>
      <c r="I14" s="6" t="s">
        <v>865</v>
      </c>
      <c r="J14" s="32"/>
      <c r="L14" s="101">
        <v>8</v>
      </c>
      <c r="M14" s="102"/>
      <c r="N14" s="6"/>
    </row>
    <row r="15" spans="1:17">
      <c r="A15" s="32" t="s">
        <v>868</v>
      </c>
      <c r="B15" s="32" t="s">
        <v>887</v>
      </c>
      <c r="C15" s="32" t="s">
        <v>860</v>
      </c>
      <c r="D15" s="100">
        <v>0.41736111111111113</v>
      </c>
      <c r="E15" s="100">
        <v>0.57708333333333328</v>
      </c>
      <c r="F15" s="9"/>
      <c r="G15" s="9">
        <v>12250</v>
      </c>
      <c r="H15" s="9">
        <v>8250</v>
      </c>
      <c r="I15" s="6" t="s">
        <v>867</v>
      </c>
      <c r="J15" s="32"/>
    </row>
    <row r="16" spans="1:17">
      <c r="A16" s="32" t="s">
        <v>862</v>
      </c>
      <c r="B16" s="32" t="s">
        <v>888</v>
      </c>
      <c r="C16" s="32" t="s">
        <v>870</v>
      </c>
      <c r="D16" s="100">
        <v>0.46249999999999997</v>
      </c>
      <c r="E16" s="100">
        <v>0.72569444444444453</v>
      </c>
      <c r="F16" s="9"/>
      <c r="G16" s="9">
        <v>21665</v>
      </c>
      <c r="H16" s="9">
        <v>19665</v>
      </c>
      <c r="I16" s="6" t="s">
        <v>865</v>
      </c>
      <c r="J16" s="32"/>
      <c r="L16" s="11" t="s">
        <v>399</v>
      </c>
    </row>
    <row r="17" spans="1:15">
      <c r="A17" s="32" t="s">
        <v>858</v>
      </c>
      <c r="B17" s="32" t="s">
        <v>889</v>
      </c>
      <c r="C17" s="32" t="s">
        <v>864</v>
      </c>
      <c r="D17" s="100">
        <v>0.48958333333333331</v>
      </c>
      <c r="E17" s="100">
        <v>0.84791666666666676</v>
      </c>
      <c r="F17" s="9"/>
      <c r="G17" s="9">
        <v>30660</v>
      </c>
      <c r="H17" s="9">
        <v>27660</v>
      </c>
      <c r="I17" s="6" t="s">
        <v>877</v>
      </c>
      <c r="J17" s="32"/>
      <c r="L17" s="103"/>
      <c r="M17" s="97" t="s">
        <v>877</v>
      </c>
      <c r="N17" s="97" t="s">
        <v>884</v>
      </c>
    </row>
    <row r="18" spans="1:15">
      <c r="A18" s="32" t="s">
        <v>868</v>
      </c>
      <c r="B18" s="32" t="s">
        <v>890</v>
      </c>
      <c r="C18" s="32" t="s">
        <v>864</v>
      </c>
      <c r="D18" s="100">
        <v>0.44097222222222227</v>
      </c>
      <c r="E18" s="100">
        <v>0.54513888888888573</v>
      </c>
      <c r="F18" s="9"/>
      <c r="G18" s="9">
        <v>9450</v>
      </c>
      <c r="H18" s="9">
        <v>5450</v>
      </c>
      <c r="I18" s="6" t="s">
        <v>877</v>
      </c>
      <c r="J18" s="32"/>
      <c r="L18" s="29" t="s">
        <v>891</v>
      </c>
      <c r="M18" s="25"/>
      <c r="N18" s="25"/>
    </row>
    <row r="19" spans="1:15">
      <c r="A19" s="32" t="s">
        <v>862</v>
      </c>
      <c r="B19" s="32" t="s">
        <v>892</v>
      </c>
      <c r="C19" s="32" t="s">
        <v>864</v>
      </c>
      <c r="D19" s="100">
        <v>0.43402777777777773</v>
      </c>
      <c r="E19" s="100">
        <v>0.47916666666666669</v>
      </c>
      <c r="F19" s="9"/>
      <c r="G19" s="9">
        <v>3675</v>
      </c>
      <c r="H19" s="9">
        <v>1675</v>
      </c>
      <c r="I19" s="6" t="s">
        <v>875</v>
      </c>
      <c r="J19" s="32"/>
      <c r="L19" s="29" t="s">
        <v>893</v>
      </c>
      <c r="M19" s="25"/>
      <c r="N19" s="25"/>
    </row>
    <row r="20" spans="1:15">
      <c r="A20" s="32" t="s">
        <v>868</v>
      </c>
      <c r="B20" s="32" t="s">
        <v>894</v>
      </c>
      <c r="C20" s="32" t="s">
        <v>864</v>
      </c>
      <c r="D20" s="100">
        <v>0.69236111111111109</v>
      </c>
      <c r="E20" s="100">
        <v>0.9458333333333333</v>
      </c>
      <c r="F20" s="9"/>
      <c r="G20" s="9">
        <v>21175</v>
      </c>
      <c r="H20" s="9">
        <v>18175</v>
      </c>
      <c r="I20" s="6" t="s">
        <v>895</v>
      </c>
      <c r="J20" s="32"/>
      <c r="L20" s="29" t="s">
        <v>896</v>
      </c>
      <c r="M20" s="25"/>
      <c r="N20" s="25"/>
    </row>
    <row r="21" spans="1:15">
      <c r="A21" s="32" t="s">
        <v>862</v>
      </c>
      <c r="B21" s="32" t="s">
        <v>897</v>
      </c>
      <c r="C21" s="32" t="s">
        <v>870</v>
      </c>
      <c r="D21" s="100">
        <v>0.56180555555555556</v>
      </c>
      <c r="E21" s="100">
        <v>0.89722222222222225</v>
      </c>
      <c r="F21" s="9"/>
      <c r="G21" s="9">
        <v>28105</v>
      </c>
      <c r="H21" s="9">
        <v>27105</v>
      </c>
      <c r="I21" s="6" t="s">
        <v>877</v>
      </c>
      <c r="J21" s="32"/>
    </row>
    <row r="22" spans="1:15">
      <c r="A22" s="32" t="s">
        <v>858</v>
      </c>
      <c r="B22" s="32" t="s">
        <v>898</v>
      </c>
      <c r="C22" s="32" t="s">
        <v>860</v>
      </c>
      <c r="D22" s="100">
        <v>0.54722222222222217</v>
      </c>
      <c r="E22" s="100">
        <v>0.67708333333333337</v>
      </c>
      <c r="F22" s="9"/>
      <c r="G22" s="9">
        <v>10745</v>
      </c>
      <c r="H22" s="9">
        <v>8745</v>
      </c>
      <c r="I22" s="6" t="s">
        <v>867</v>
      </c>
      <c r="J22" s="32"/>
      <c r="L22" s="11" t="s">
        <v>410</v>
      </c>
    </row>
    <row r="23" spans="1:15">
      <c r="A23" s="32" t="s">
        <v>858</v>
      </c>
      <c r="B23" s="32" t="s">
        <v>899</v>
      </c>
      <c r="C23" s="32" t="s">
        <v>864</v>
      </c>
      <c r="D23" s="100">
        <v>0.63124999999999998</v>
      </c>
      <c r="E23" s="100">
        <v>0.72638888888888886</v>
      </c>
      <c r="F23" s="9"/>
      <c r="G23" s="9">
        <v>7595</v>
      </c>
      <c r="H23" s="9">
        <v>5595</v>
      </c>
      <c r="I23" s="6" t="s">
        <v>884</v>
      </c>
      <c r="J23" s="32"/>
      <c r="L23" s="98" t="s">
        <v>900</v>
      </c>
      <c r="M23" s="104">
        <v>10</v>
      </c>
      <c r="N23" s="104">
        <v>15</v>
      </c>
      <c r="O23" s="104">
        <v>20</v>
      </c>
    </row>
    <row r="24" spans="1:15">
      <c r="A24" s="32" t="s">
        <v>858</v>
      </c>
      <c r="B24" s="32" t="s">
        <v>901</v>
      </c>
      <c r="C24" s="32" t="s">
        <v>864</v>
      </c>
      <c r="D24" s="100">
        <v>0.57847222222222217</v>
      </c>
      <c r="E24" s="100">
        <v>0.71736111111111101</v>
      </c>
      <c r="F24" s="9"/>
      <c r="G24" s="9">
        <v>12600</v>
      </c>
      <c r="H24" s="9">
        <v>10600</v>
      </c>
      <c r="I24" s="6" t="s">
        <v>867</v>
      </c>
      <c r="J24" s="32"/>
      <c r="L24" s="98" t="s">
        <v>902</v>
      </c>
      <c r="M24" s="97" t="s">
        <v>860</v>
      </c>
      <c r="N24" s="97" t="s">
        <v>870</v>
      </c>
      <c r="O24" s="97" t="s">
        <v>864</v>
      </c>
    </row>
    <row r="25" spans="1:15">
      <c r="A25" s="32" t="s">
        <v>868</v>
      </c>
      <c r="B25" s="32" t="s">
        <v>903</v>
      </c>
      <c r="C25" s="32" t="s">
        <v>870</v>
      </c>
      <c r="D25" s="100">
        <v>0.55694444444444446</v>
      </c>
      <c r="E25" s="100">
        <v>0.64861111111111114</v>
      </c>
      <c r="F25" s="9"/>
      <c r="G25" s="9">
        <v>7420</v>
      </c>
      <c r="H25" s="9">
        <v>4420</v>
      </c>
      <c r="I25" s="6" t="s">
        <v>867</v>
      </c>
      <c r="J25" s="32"/>
      <c r="L25" s="105">
        <v>0.375</v>
      </c>
      <c r="M25" s="6"/>
      <c r="N25" s="6"/>
      <c r="O25" s="6"/>
    </row>
    <row r="26" spans="1:15">
      <c r="A26" s="32" t="s">
        <v>858</v>
      </c>
      <c r="B26" s="32" t="s">
        <v>904</v>
      </c>
      <c r="C26" s="32" t="s">
        <v>864</v>
      </c>
      <c r="D26" s="100">
        <v>0.59027777777777779</v>
      </c>
      <c r="E26" s="100">
        <v>0.82708333333333339</v>
      </c>
      <c r="F26" s="9"/>
      <c r="G26" s="9">
        <v>18935</v>
      </c>
      <c r="H26" s="9">
        <v>16935</v>
      </c>
      <c r="I26" s="6" t="s">
        <v>895</v>
      </c>
      <c r="J26" s="32"/>
      <c r="L26" s="105">
        <v>0.41666666666666669</v>
      </c>
      <c r="M26" s="6"/>
      <c r="N26" s="6"/>
      <c r="O26" s="6"/>
    </row>
    <row r="27" spans="1:15">
      <c r="A27" s="32" t="s">
        <v>858</v>
      </c>
      <c r="B27" s="32" t="s">
        <v>905</v>
      </c>
      <c r="C27" s="32" t="s">
        <v>860</v>
      </c>
      <c r="D27" s="100">
        <v>0.52152777777777781</v>
      </c>
      <c r="E27" s="100">
        <v>0.91319444444444453</v>
      </c>
      <c r="F27" s="9"/>
      <c r="G27" s="9">
        <v>32340</v>
      </c>
      <c r="H27" s="9">
        <v>29340</v>
      </c>
      <c r="I27" s="6" t="s">
        <v>861</v>
      </c>
      <c r="J27" s="32"/>
      <c r="L27" s="105">
        <v>0.45833333333333331</v>
      </c>
      <c r="M27" s="6"/>
      <c r="N27" s="6"/>
      <c r="O27" s="6"/>
    </row>
    <row r="28" spans="1:15">
      <c r="A28" s="32" t="s">
        <v>868</v>
      </c>
      <c r="B28" s="32" t="s">
        <v>906</v>
      </c>
      <c r="C28" s="32" t="s">
        <v>870</v>
      </c>
      <c r="D28" s="100">
        <v>0.34027777777777773</v>
      </c>
      <c r="E28" s="100">
        <v>0.97777777777777775</v>
      </c>
      <c r="F28" s="9"/>
      <c r="G28" s="9">
        <v>53130</v>
      </c>
      <c r="H28" s="9">
        <v>48130</v>
      </c>
      <c r="I28" s="6" t="s">
        <v>867</v>
      </c>
      <c r="J28" s="32"/>
      <c r="L28" s="105">
        <v>0.5</v>
      </c>
      <c r="M28" s="6"/>
      <c r="N28" s="6"/>
      <c r="O28" s="6"/>
    </row>
    <row r="29" spans="1:15">
      <c r="A29" s="32" t="s">
        <v>868</v>
      </c>
      <c r="B29" s="32" t="s">
        <v>907</v>
      </c>
      <c r="C29" s="32" t="s">
        <v>860</v>
      </c>
      <c r="D29" s="100">
        <v>0.44444444444444442</v>
      </c>
      <c r="E29" s="100">
        <v>0.86805555555555547</v>
      </c>
      <c r="F29" s="9"/>
      <c r="G29" s="9">
        <v>35350</v>
      </c>
      <c r="H29" s="9">
        <v>31350</v>
      </c>
      <c r="I29" s="6" t="s">
        <v>877</v>
      </c>
      <c r="J29" s="32"/>
      <c r="L29" s="105">
        <v>0.54166666666666663</v>
      </c>
      <c r="M29" s="6"/>
      <c r="N29" s="6"/>
      <c r="O29" s="6"/>
    </row>
    <row r="30" spans="1:15">
      <c r="L30" s="105">
        <v>0.625</v>
      </c>
      <c r="M30" s="6"/>
      <c r="N30" s="6"/>
      <c r="O30" s="6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735E-4767-4F75-9F17-9F4D1AADE149}">
  <dimension ref="A1:O29"/>
  <sheetViews>
    <sheetView workbookViewId="0"/>
  </sheetViews>
  <sheetFormatPr defaultRowHeight="16.5"/>
  <cols>
    <col min="1" max="1" width="8.75" customWidth="1"/>
    <col min="3" max="3" width="11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>
      <c r="A1" t="s">
        <v>395</v>
      </c>
      <c r="L1" t="s">
        <v>396</v>
      </c>
    </row>
    <row r="2" spans="1:15">
      <c r="A2" s="32" t="s">
        <v>908</v>
      </c>
      <c r="B2" s="32" t="s">
        <v>909</v>
      </c>
      <c r="C2" s="27" t="s">
        <v>910</v>
      </c>
      <c r="D2" s="32" t="s">
        <v>911</v>
      </c>
      <c r="E2" s="32" t="s">
        <v>912</v>
      </c>
      <c r="F2" s="32" t="s">
        <v>913</v>
      </c>
      <c r="G2" s="27" t="s">
        <v>914</v>
      </c>
      <c r="H2" s="32" t="s">
        <v>915</v>
      </c>
      <c r="I2" s="27" t="s">
        <v>916</v>
      </c>
      <c r="J2" s="32" t="s">
        <v>917</v>
      </c>
      <c r="L2" s="32" t="s">
        <v>918</v>
      </c>
      <c r="M2" s="32" t="s">
        <v>515</v>
      </c>
      <c r="N2" s="32" t="s">
        <v>664</v>
      </c>
      <c r="O2" s="32" t="s">
        <v>661</v>
      </c>
    </row>
    <row r="3" spans="1:15">
      <c r="A3" s="32" t="s">
        <v>919</v>
      </c>
      <c r="B3" s="32" t="s">
        <v>920</v>
      </c>
      <c r="C3" s="32"/>
      <c r="D3" s="32">
        <v>3</v>
      </c>
      <c r="E3" s="32">
        <v>5</v>
      </c>
      <c r="F3" s="32">
        <v>3</v>
      </c>
      <c r="G3" s="32"/>
      <c r="H3" s="32" t="s">
        <v>921</v>
      </c>
      <c r="I3" s="106"/>
      <c r="J3" s="32" t="s">
        <v>922</v>
      </c>
      <c r="L3" s="32" t="s">
        <v>409</v>
      </c>
      <c r="M3" s="32" t="s">
        <v>923</v>
      </c>
      <c r="N3" s="32" t="s">
        <v>924</v>
      </c>
      <c r="O3" s="32" t="s">
        <v>925</v>
      </c>
    </row>
    <row r="4" spans="1:15">
      <c r="A4" s="32" t="s">
        <v>926</v>
      </c>
      <c r="B4" s="32" t="s">
        <v>927</v>
      </c>
      <c r="C4" s="32"/>
      <c r="D4" s="32">
        <v>5</v>
      </c>
      <c r="E4" s="32">
        <v>3</v>
      </c>
      <c r="F4" s="32">
        <v>4</v>
      </c>
      <c r="G4" s="32"/>
      <c r="H4" s="32" t="s">
        <v>928</v>
      </c>
      <c r="I4" s="106"/>
      <c r="J4" s="32" t="s">
        <v>929</v>
      </c>
      <c r="L4" s="32" t="s">
        <v>411</v>
      </c>
      <c r="M4" s="32" t="s">
        <v>930</v>
      </c>
      <c r="N4" s="32" t="s">
        <v>931</v>
      </c>
      <c r="O4" s="32" t="s">
        <v>932</v>
      </c>
    </row>
    <row r="5" spans="1:15">
      <c r="A5" s="32" t="s">
        <v>933</v>
      </c>
      <c r="B5" s="32" t="s">
        <v>934</v>
      </c>
      <c r="C5" s="32"/>
      <c r="D5" s="32">
        <v>3</v>
      </c>
      <c r="E5" s="32">
        <v>1</v>
      </c>
      <c r="F5" s="32">
        <v>3</v>
      </c>
      <c r="G5" s="32"/>
      <c r="H5" s="32" t="s">
        <v>921</v>
      </c>
      <c r="I5" s="106"/>
      <c r="J5" s="32" t="s">
        <v>935</v>
      </c>
      <c r="L5" s="32" t="s">
        <v>936</v>
      </c>
      <c r="M5" s="32" t="s">
        <v>937</v>
      </c>
      <c r="N5" s="32" t="s">
        <v>938</v>
      </c>
      <c r="O5" s="32" t="s">
        <v>939</v>
      </c>
    </row>
    <row r="6" spans="1:15">
      <c r="A6" s="32" t="s">
        <v>940</v>
      </c>
      <c r="B6" s="32" t="s">
        <v>941</v>
      </c>
      <c r="C6" s="32"/>
      <c r="D6" s="32">
        <v>2</v>
      </c>
      <c r="E6" s="32">
        <v>3</v>
      </c>
      <c r="F6" s="32">
        <v>1</v>
      </c>
      <c r="G6" s="32"/>
      <c r="H6" s="32" t="s">
        <v>928</v>
      </c>
      <c r="I6" s="106"/>
      <c r="J6" s="30" t="s">
        <v>942</v>
      </c>
    </row>
    <row r="7" spans="1:15">
      <c r="A7" s="32" t="s">
        <v>943</v>
      </c>
      <c r="B7" s="32" t="s">
        <v>944</v>
      </c>
      <c r="C7" s="32"/>
      <c r="D7" s="32">
        <v>1</v>
      </c>
      <c r="E7" s="32">
        <v>2</v>
      </c>
      <c r="F7" s="32">
        <v>4</v>
      </c>
      <c r="G7" s="32"/>
      <c r="H7" s="32" t="s">
        <v>921</v>
      </c>
      <c r="I7" s="106"/>
      <c r="J7" s="30" t="s">
        <v>929</v>
      </c>
      <c r="L7" t="s">
        <v>398</v>
      </c>
    </row>
    <row r="8" spans="1:15">
      <c r="A8" s="32" t="s">
        <v>945</v>
      </c>
      <c r="B8" s="32" t="s">
        <v>927</v>
      </c>
      <c r="C8" s="32"/>
      <c r="D8" s="32">
        <v>4</v>
      </c>
      <c r="E8" s="32">
        <v>2</v>
      </c>
      <c r="F8" s="32">
        <v>4</v>
      </c>
      <c r="G8" s="32"/>
      <c r="H8" s="32" t="s">
        <v>928</v>
      </c>
      <c r="I8" s="106"/>
      <c r="J8" s="30" t="s">
        <v>935</v>
      </c>
      <c r="L8" s="121" t="s">
        <v>911</v>
      </c>
      <c r="M8" s="121"/>
      <c r="N8" s="27" t="s">
        <v>879</v>
      </c>
    </row>
    <row r="9" spans="1:15">
      <c r="A9" s="32" t="s">
        <v>946</v>
      </c>
      <c r="B9" s="32" t="s">
        <v>941</v>
      </c>
      <c r="C9" s="32"/>
      <c r="D9" s="32">
        <v>2</v>
      </c>
      <c r="E9" s="32">
        <v>3</v>
      </c>
      <c r="F9" s="32">
        <v>5</v>
      </c>
      <c r="G9" s="32"/>
      <c r="H9" s="32" t="s">
        <v>921</v>
      </c>
      <c r="I9" s="106"/>
      <c r="J9" s="30" t="s">
        <v>947</v>
      </c>
      <c r="L9" s="107">
        <v>0</v>
      </c>
      <c r="M9" s="108">
        <v>1</v>
      </c>
      <c r="N9" s="32"/>
    </row>
    <row r="10" spans="1:15">
      <c r="A10" s="32" t="s">
        <v>948</v>
      </c>
      <c r="B10" s="32" t="s">
        <v>944</v>
      </c>
      <c r="C10" s="32"/>
      <c r="D10" s="32">
        <v>4</v>
      </c>
      <c r="E10" s="32">
        <v>4</v>
      </c>
      <c r="F10" s="32">
        <v>3</v>
      </c>
      <c r="G10" s="32"/>
      <c r="H10" s="32" t="s">
        <v>928</v>
      </c>
      <c r="I10" s="106"/>
      <c r="J10" s="30" t="s">
        <v>949</v>
      </c>
      <c r="L10" s="107">
        <v>1</v>
      </c>
      <c r="M10" s="108">
        <v>2</v>
      </c>
      <c r="N10" s="32"/>
    </row>
    <row r="11" spans="1:15">
      <c r="A11" s="32" t="s">
        <v>950</v>
      </c>
      <c r="B11" s="32" t="s">
        <v>951</v>
      </c>
      <c r="C11" s="32"/>
      <c r="D11" s="32">
        <v>5</v>
      </c>
      <c r="E11" s="32">
        <v>3</v>
      </c>
      <c r="F11" s="32">
        <v>4</v>
      </c>
      <c r="G11" s="32"/>
      <c r="H11" s="32" t="s">
        <v>921</v>
      </c>
      <c r="I11" s="106"/>
      <c r="J11" s="30" t="s">
        <v>929</v>
      </c>
      <c r="L11" s="107">
        <v>2</v>
      </c>
      <c r="M11" s="108">
        <v>3</v>
      </c>
      <c r="N11" s="32"/>
    </row>
    <row r="12" spans="1:15">
      <c r="A12" s="32" t="s">
        <v>952</v>
      </c>
      <c r="B12" s="32" t="s">
        <v>951</v>
      </c>
      <c r="C12" s="32"/>
      <c r="D12" s="32">
        <v>2</v>
      </c>
      <c r="E12" s="32">
        <v>3</v>
      </c>
      <c r="F12" s="32">
        <v>4</v>
      </c>
      <c r="G12" s="32"/>
      <c r="H12" s="32" t="s">
        <v>928</v>
      </c>
      <c r="I12" s="106"/>
      <c r="J12" s="30" t="s">
        <v>935</v>
      </c>
      <c r="L12" s="107">
        <v>3</v>
      </c>
      <c r="M12" s="108"/>
      <c r="N12" s="32"/>
    </row>
    <row r="13" spans="1:15">
      <c r="A13" s="32" t="s">
        <v>953</v>
      </c>
      <c r="B13" s="32" t="s">
        <v>951</v>
      </c>
      <c r="C13" s="32"/>
      <c r="D13" s="32">
        <v>1</v>
      </c>
      <c r="E13" s="32">
        <v>5</v>
      </c>
      <c r="F13" s="32">
        <v>4</v>
      </c>
      <c r="G13" s="32"/>
      <c r="H13" s="32" t="s">
        <v>921</v>
      </c>
      <c r="I13" s="106"/>
      <c r="J13" s="30" t="s">
        <v>942</v>
      </c>
    </row>
    <row r="14" spans="1:15">
      <c r="A14" s="32" t="s">
        <v>954</v>
      </c>
      <c r="B14" s="32" t="s">
        <v>955</v>
      </c>
      <c r="C14" s="32"/>
      <c r="D14" s="32">
        <v>5</v>
      </c>
      <c r="E14" s="32">
        <v>5</v>
      </c>
      <c r="F14" s="32">
        <v>5</v>
      </c>
      <c r="G14" s="32"/>
      <c r="H14" s="32" t="s">
        <v>928</v>
      </c>
      <c r="I14" s="106"/>
      <c r="J14" s="32" t="s">
        <v>929</v>
      </c>
      <c r="L14" t="s">
        <v>399</v>
      </c>
    </row>
    <row r="15" spans="1:15">
      <c r="A15" s="32" t="s">
        <v>956</v>
      </c>
      <c r="B15" s="32" t="s">
        <v>957</v>
      </c>
      <c r="C15" s="32"/>
      <c r="D15" s="32">
        <v>2</v>
      </c>
      <c r="E15" s="32">
        <v>3</v>
      </c>
      <c r="F15" s="32">
        <v>2</v>
      </c>
      <c r="G15" s="32"/>
      <c r="H15" s="32" t="s">
        <v>921</v>
      </c>
      <c r="I15" s="106"/>
      <c r="J15" s="32" t="s">
        <v>935</v>
      </c>
      <c r="L15" s="32" t="s">
        <v>915</v>
      </c>
      <c r="M15" s="27" t="s">
        <v>958</v>
      </c>
      <c r="N15" s="27" t="s">
        <v>959</v>
      </c>
    </row>
    <row r="16" spans="1:15">
      <c r="A16" s="32" t="s">
        <v>960</v>
      </c>
      <c r="B16" s="32" t="s">
        <v>951</v>
      </c>
      <c r="C16" s="32"/>
      <c r="D16" s="32">
        <v>4</v>
      </c>
      <c r="E16" s="32">
        <v>2</v>
      </c>
      <c r="F16" s="32">
        <v>1</v>
      </c>
      <c r="G16" s="32"/>
      <c r="H16" s="32" t="s">
        <v>928</v>
      </c>
      <c r="I16" s="106"/>
      <c r="J16" s="32" t="s">
        <v>947</v>
      </c>
      <c r="L16" s="32" t="s">
        <v>921</v>
      </c>
      <c r="M16" s="32"/>
      <c r="N16" s="32"/>
    </row>
    <row r="17" spans="1:14">
      <c r="A17" s="32" t="s">
        <v>961</v>
      </c>
      <c r="B17" s="32" t="s">
        <v>944</v>
      </c>
      <c r="C17" s="32"/>
      <c r="D17" s="32">
        <v>3</v>
      </c>
      <c r="E17" s="32">
        <v>1</v>
      </c>
      <c r="F17" s="32">
        <v>1</v>
      </c>
      <c r="G17" s="32"/>
      <c r="H17" s="32" t="s">
        <v>921</v>
      </c>
      <c r="I17" s="106"/>
      <c r="J17" s="32" t="s">
        <v>929</v>
      </c>
      <c r="L17" s="32" t="s">
        <v>928</v>
      </c>
      <c r="M17" s="32"/>
      <c r="N17" s="32"/>
    </row>
    <row r="18" spans="1:14">
      <c r="A18" s="32" t="s">
        <v>962</v>
      </c>
      <c r="B18" s="32" t="s">
        <v>941</v>
      </c>
      <c r="C18" s="32"/>
      <c r="D18" s="32">
        <v>2</v>
      </c>
      <c r="E18" s="32">
        <v>4</v>
      </c>
      <c r="F18" s="32">
        <v>2</v>
      </c>
      <c r="G18" s="32"/>
      <c r="H18" s="32" t="s">
        <v>928</v>
      </c>
      <c r="I18" s="106"/>
      <c r="J18" s="32" t="s">
        <v>935</v>
      </c>
    </row>
    <row r="19" spans="1:14">
      <c r="A19" s="32" t="s">
        <v>963</v>
      </c>
      <c r="B19" s="32" t="s">
        <v>944</v>
      </c>
      <c r="C19" s="32"/>
      <c r="D19" s="32">
        <v>3</v>
      </c>
      <c r="E19" s="32">
        <v>5</v>
      </c>
      <c r="F19" s="32">
        <v>5</v>
      </c>
      <c r="G19" s="32"/>
      <c r="H19" s="32" t="s">
        <v>928</v>
      </c>
      <c r="I19" s="106"/>
      <c r="J19" s="32" t="s">
        <v>942</v>
      </c>
    </row>
    <row r="20" spans="1:14">
      <c r="A20" s="32" t="s">
        <v>964</v>
      </c>
      <c r="B20" s="32" t="s">
        <v>944</v>
      </c>
      <c r="C20" s="32"/>
      <c r="D20" s="32">
        <v>1</v>
      </c>
      <c r="E20" s="32">
        <v>1</v>
      </c>
      <c r="F20" s="32">
        <v>3</v>
      </c>
      <c r="G20" s="32"/>
      <c r="H20" s="32" t="s">
        <v>921</v>
      </c>
      <c r="I20" s="106"/>
      <c r="J20" s="32" t="s">
        <v>929</v>
      </c>
    </row>
    <row r="21" spans="1:14">
      <c r="A21" s="32" t="s">
        <v>965</v>
      </c>
      <c r="B21" s="32" t="s">
        <v>951</v>
      </c>
      <c r="C21" s="32"/>
      <c r="D21" s="32">
        <v>4</v>
      </c>
      <c r="E21" s="32">
        <v>4</v>
      </c>
      <c r="F21" s="32">
        <v>4</v>
      </c>
      <c r="G21" s="32"/>
      <c r="H21" s="32" t="s">
        <v>928</v>
      </c>
      <c r="I21" s="106"/>
      <c r="J21" s="32" t="s">
        <v>935</v>
      </c>
    </row>
    <row r="22" spans="1:14">
      <c r="A22" s="32" t="s">
        <v>966</v>
      </c>
      <c r="B22" s="32" t="s">
        <v>957</v>
      </c>
      <c r="C22" s="32"/>
      <c r="D22" s="32">
        <v>3</v>
      </c>
      <c r="E22" s="32">
        <v>5</v>
      </c>
      <c r="F22" s="32">
        <v>1</v>
      </c>
      <c r="G22" s="32"/>
      <c r="H22" s="32" t="s">
        <v>921</v>
      </c>
      <c r="I22" s="106"/>
      <c r="J22" s="32" t="s">
        <v>947</v>
      </c>
    </row>
    <row r="23" spans="1:14">
      <c r="A23" s="32" t="s">
        <v>967</v>
      </c>
      <c r="B23" s="32" t="s">
        <v>968</v>
      </c>
      <c r="C23" s="32"/>
      <c r="D23" s="32">
        <v>1</v>
      </c>
      <c r="E23" s="32">
        <v>5</v>
      </c>
      <c r="F23" s="32">
        <v>4</v>
      </c>
      <c r="G23" s="32"/>
      <c r="H23" s="32" t="s">
        <v>928</v>
      </c>
      <c r="I23" s="106"/>
      <c r="J23" s="32" t="s">
        <v>929</v>
      </c>
    </row>
    <row r="24" spans="1:14">
      <c r="A24" s="32" t="s">
        <v>969</v>
      </c>
      <c r="B24" s="32" t="s">
        <v>927</v>
      </c>
      <c r="C24" s="32"/>
      <c r="D24" s="32">
        <v>5</v>
      </c>
      <c r="E24" s="32">
        <v>3</v>
      </c>
      <c r="F24" s="32">
        <v>4</v>
      </c>
      <c r="G24" s="32"/>
      <c r="H24" s="32" t="s">
        <v>921</v>
      </c>
      <c r="I24" s="106"/>
      <c r="J24" s="32" t="s">
        <v>935</v>
      </c>
    </row>
    <row r="25" spans="1:14">
      <c r="A25" s="32" t="s">
        <v>970</v>
      </c>
      <c r="B25" s="32" t="s">
        <v>941</v>
      </c>
      <c r="C25" s="32"/>
      <c r="D25" s="32">
        <v>3</v>
      </c>
      <c r="E25" s="32">
        <v>5</v>
      </c>
      <c r="F25" s="32">
        <v>3</v>
      </c>
      <c r="G25" s="32"/>
      <c r="H25" s="32" t="s">
        <v>928</v>
      </c>
      <c r="I25" s="106"/>
      <c r="J25" s="32" t="s">
        <v>942</v>
      </c>
    </row>
    <row r="26" spans="1:14">
      <c r="A26" s="32" t="s">
        <v>971</v>
      </c>
      <c r="B26" s="32" t="s">
        <v>968</v>
      </c>
      <c r="C26" s="32"/>
      <c r="D26" s="32">
        <v>4</v>
      </c>
      <c r="E26" s="32">
        <v>1</v>
      </c>
      <c r="F26" s="32">
        <v>2</v>
      </c>
      <c r="G26" s="32"/>
      <c r="H26" s="32" t="s">
        <v>928</v>
      </c>
      <c r="I26" s="106"/>
      <c r="J26" s="32" t="s">
        <v>929</v>
      </c>
    </row>
    <row r="27" spans="1:14">
      <c r="A27" s="32" t="s">
        <v>972</v>
      </c>
      <c r="B27" s="32" t="s">
        <v>955</v>
      </c>
      <c r="C27" s="32"/>
      <c r="D27" s="32">
        <v>4</v>
      </c>
      <c r="E27" s="32">
        <v>4</v>
      </c>
      <c r="F27" s="32">
        <v>4</v>
      </c>
      <c r="G27" s="32"/>
      <c r="H27" s="32" t="s">
        <v>921</v>
      </c>
      <c r="I27" s="106"/>
      <c r="J27" s="32" t="s">
        <v>935</v>
      </c>
    </row>
    <row r="28" spans="1:14">
      <c r="A28" s="32" t="s">
        <v>973</v>
      </c>
      <c r="B28" s="32" t="s">
        <v>951</v>
      </c>
      <c r="C28" s="32"/>
      <c r="D28" s="32">
        <v>3</v>
      </c>
      <c r="E28" s="32">
        <v>1</v>
      </c>
      <c r="F28" s="32">
        <v>3</v>
      </c>
      <c r="G28" s="32"/>
      <c r="H28" s="32" t="s">
        <v>928</v>
      </c>
      <c r="I28" s="106"/>
      <c r="J28" s="32" t="s">
        <v>947</v>
      </c>
    </row>
    <row r="29" spans="1:14">
      <c r="A29" s="32" t="s">
        <v>974</v>
      </c>
      <c r="B29" s="32" t="s">
        <v>957</v>
      </c>
      <c r="C29" s="32"/>
      <c r="D29" s="32">
        <v>5</v>
      </c>
      <c r="E29" s="32">
        <v>4</v>
      </c>
      <c r="F29" s="32">
        <v>5</v>
      </c>
      <c r="G29" s="32"/>
      <c r="H29" s="32" t="s">
        <v>928</v>
      </c>
      <c r="I29" s="106"/>
      <c r="J29" s="32" t="s">
        <v>929</v>
      </c>
    </row>
  </sheetData>
  <mergeCells count="1">
    <mergeCell ref="L8:M8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9868-499C-46E5-995A-5F7CB1751324}">
  <dimension ref="A1:J46"/>
  <sheetViews>
    <sheetView workbookViewId="0"/>
  </sheetViews>
  <sheetFormatPr defaultRowHeight="16.5"/>
  <cols>
    <col min="2" max="2" width="13.125" bestFit="1" customWidth="1"/>
    <col min="3" max="5" width="14.25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395</v>
      </c>
    </row>
    <row r="2" spans="1:9">
      <c r="A2" s="32" t="s">
        <v>538</v>
      </c>
      <c r="B2" s="32" t="s">
        <v>539</v>
      </c>
      <c r="C2" s="32" t="s">
        <v>540</v>
      </c>
      <c r="D2" s="48" t="s">
        <v>541</v>
      </c>
      <c r="E2" s="32" t="s">
        <v>542</v>
      </c>
      <c r="F2" s="32" t="s">
        <v>543</v>
      </c>
      <c r="G2" s="49" t="s">
        <v>544</v>
      </c>
      <c r="H2" s="49" t="s">
        <v>545</v>
      </c>
      <c r="I2" s="49" t="s">
        <v>404</v>
      </c>
    </row>
    <row r="3" spans="1:9">
      <c r="A3" s="50" t="s">
        <v>546</v>
      </c>
      <c r="B3" s="32" t="s">
        <v>402</v>
      </c>
      <c r="C3" s="51">
        <v>44910</v>
      </c>
      <c r="D3" s="50" t="s">
        <v>547</v>
      </c>
      <c r="E3" s="52">
        <v>5000000</v>
      </c>
      <c r="F3" s="53">
        <v>18</v>
      </c>
      <c r="G3" s="54"/>
      <c r="H3" s="55"/>
      <c r="I3" s="32"/>
    </row>
    <row r="4" spans="1:9">
      <c r="A4" s="50" t="s">
        <v>548</v>
      </c>
      <c r="B4" s="32" t="s">
        <v>549</v>
      </c>
      <c r="C4" s="51">
        <v>44724</v>
      </c>
      <c r="D4" s="50" t="s">
        <v>547</v>
      </c>
      <c r="E4" s="52">
        <v>5000000</v>
      </c>
      <c r="F4" s="53">
        <v>30</v>
      </c>
      <c r="G4" s="54"/>
      <c r="H4" s="55"/>
      <c r="I4" s="32"/>
    </row>
    <row r="5" spans="1:9">
      <c r="A5" s="50" t="s">
        <v>550</v>
      </c>
      <c r="B5" s="32" t="s">
        <v>402</v>
      </c>
      <c r="C5" s="51">
        <v>44892</v>
      </c>
      <c r="D5" s="50" t="s">
        <v>547</v>
      </c>
      <c r="E5" s="52">
        <v>3000000</v>
      </c>
      <c r="F5" s="53">
        <v>24</v>
      </c>
      <c r="G5" s="54"/>
      <c r="H5" s="55"/>
      <c r="I5" s="32"/>
    </row>
    <row r="6" spans="1:9">
      <c r="A6" s="50" t="s">
        <v>551</v>
      </c>
      <c r="B6" s="32" t="s">
        <v>552</v>
      </c>
      <c r="C6" s="51">
        <v>44858</v>
      </c>
      <c r="D6" s="50" t="s">
        <v>553</v>
      </c>
      <c r="E6" s="52">
        <v>2500000</v>
      </c>
      <c r="F6" s="53">
        <v>12</v>
      </c>
      <c r="G6" s="54"/>
      <c r="H6" s="55"/>
      <c r="I6" s="32"/>
    </row>
    <row r="7" spans="1:9">
      <c r="A7" s="50" t="s">
        <v>554</v>
      </c>
      <c r="B7" s="32" t="s">
        <v>402</v>
      </c>
      <c r="C7" s="51">
        <v>44425</v>
      </c>
      <c r="D7" s="50" t="s">
        <v>547</v>
      </c>
      <c r="E7" s="52">
        <v>8000000</v>
      </c>
      <c r="F7" s="53">
        <v>30</v>
      </c>
      <c r="G7" s="54"/>
      <c r="H7" s="55"/>
      <c r="I7" s="32"/>
    </row>
    <row r="8" spans="1:9">
      <c r="A8" s="50" t="s">
        <v>555</v>
      </c>
      <c r="B8" s="32" t="s">
        <v>552</v>
      </c>
      <c r="C8" s="51">
        <v>44904</v>
      </c>
      <c r="D8" s="50" t="s">
        <v>547</v>
      </c>
      <c r="E8" s="52">
        <v>10000000</v>
      </c>
      <c r="F8" s="53">
        <v>12</v>
      </c>
      <c r="G8" s="54"/>
      <c r="H8" s="55"/>
      <c r="I8" s="32"/>
    </row>
    <row r="9" spans="1:9">
      <c r="A9" s="50" t="s">
        <v>556</v>
      </c>
      <c r="B9" s="32" t="s">
        <v>402</v>
      </c>
      <c r="C9" s="51">
        <v>44605</v>
      </c>
      <c r="D9" s="50" t="s">
        <v>557</v>
      </c>
      <c r="E9" s="52">
        <v>7000000</v>
      </c>
      <c r="F9" s="53">
        <v>30</v>
      </c>
      <c r="G9" s="54"/>
      <c r="H9" s="55"/>
      <c r="I9" s="32"/>
    </row>
    <row r="10" spans="1:9">
      <c r="A10" s="50" t="s">
        <v>558</v>
      </c>
      <c r="B10" s="32" t="s">
        <v>552</v>
      </c>
      <c r="C10" s="51">
        <v>44359</v>
      </c>
      <c r="D10" s="50" t="s">
        <v>553</v>
      </c>
      <c r="E10" s="52">
        <v>2000000</v>
      </c>
      <c r="F10" s="53">
        <v>60</v>
      </c>
      <c r="G10" s="54"/>
      <c r="H10" s="55"/>
      <c r="I10" s="32"/>
    </row>
    <row r="11" spans="1:9">
      <c r="A11" s="50" t="s">
        <v>559</v>
      </c>
      <c r="B11" s="32" t="s">
        <v>549</v>
      </c>
      <c r="C11" s="51">
        <v>44280</v>
      </c>
      <c r="D11" s="50" t="s">
        <v>547</v>
      </c>
      <c r="E11" s="52">
        <v>5000000</v>
      </c>
      <c r="F11" s="53">
        <v>30</v>
      </c>
      <c r="G11" s="54"/>
      <c r="H11" s="55"/>
      <c r="I11" s="32"/>
    </row>
    <row r="12" spans="1:9">
      <c r="A12" s="50" t="s">
        <v>560</v>
      </c>
      <c r="B12" s="32" t="s">
        <v>402</v>
      </c>
      <c r="C12" s="51">
        <v>44371</v>
      </c>
      <c r="D12" s="50" t="s">
        <v>553</v>
      </c>
      <c r="E12" s="52">
        <v>3000000</v>
      </c>
      <c r="F12" s="53">
        <v>36</v>
      </c>
      <c r="G12" s="54"/>
      <c r="H12" s="55"/>
      <c r="I12" s="32"/>
    </row>
    <row r="13" spans="1:9">
      <c r="A13" s="50" t="s">
        <v>561</v>
      </c>
      <c r="B13" s="32" t="s">
        <v>552</v>
      </c>
      <c r="C13" s="51">
        <v>44719</v>
      </c>
      <c r="D13" s="50" t="s">
        <v>557</v>
      </c>
      <c r="E13" s="52">
        <v>5000000</v>
      </c>
      <c r="F13" s="53">
        <v>30</v>
      </c>
      <c r="G13" s="54"/>
      <c r="H13" s="55"/>
      <c r="I13" s="32"/>
    </row>
    <row r="14" spans="1:9">
      <c r="A14" s="50" t="s">
        <v>562</v>
      </c>
      <c r="B14" s="32" t="s">
        <v>549</v>
      </c>
      <c r="C14" s="51">
        <v>44548</v>
      </c>
      <c r="D14" s="50" t="s">
        <v>563</v>
      </c>
      <c r="E14" s="52">
        <v>12000000</v>
      </c>
      <c r="F14" s="53">
        <v>60</v>
      </c>
      <c r="G14" s="54"/>
      <c r="H14" s="55"/>
      <c r="I14" s="32"/>
    </row>
    <row r="15" spans="1:9">
      <c r="A15" s="50" t="s">
        <v>564</v>
      </c>
      <c r="B15" s="32" t="s">
        <v>549</v>
      </c>
      <c r="C15" s="51">
        <v>44478</v>
      </c>
      <c r="D15" s="50" t="s">
        <v>557</v>
      </c>
      <c r="E15" s="52">
        <v>15000000</v>
      </c>
      <c r="F15" s="53">
        <v>60</v>
      </c>
      <c r="G15" s="54"/>
      <c r="H15" s="55"/>
      <c r="I15" s="32"/>
    </row>
    <row r="16" spans="1:9">
      <c r="A16" s="50" t="s">
        <v>565</v>
      </c>
      <c r="B16" s="32" t="s">
        <v>402</v>
      </c>
      <c r="C16" s="51">
        <v>43968</v>
      </c>
      <c r="D16" s="50" t="s">
        <v>547</v>
      </c>
      <c r="E16" s="52">
        <v>5000000</v>
      </c>
      <c r="F16" s="53">
        <v>36</v>
      </c>
      <c r="G16" s="54"/>
      <c r="H16" s="55"/>
      <c r="I16" s="32"/>
    </row>
    <row r="17" spans="1:9">
      <c r="A17" s="50" t="s">
        <v>566</v>
      </c>
      <c r="B17" s="32" t="s">
        <v>402</v>
      </c>
      <c r="C17" s="51">
        <v>44806</v>
      </c>
      <c r="D17" s="50" t="s">
        <v>557</v>
      </c>
      <c r="E17" s="52">
        <v>7000000</v>
      </c>
      <c r="F17" s="53">
        <v>24</v>
      </c>
      <c r="G17" s="54"/>
      <c r="H17" s="55"/>
      <c r="I17" s="32"/>
    </row>
    <row r="18" spans="1:9">
      <c r="A18" s="50" t="s">
        <v>567</v>
      </c>
      <c r="B18" s="32" t="s">
        <v>402</v>
      </c>
      <c r="C18" s="51">
        <v>44439</v>
      </c>
      <c r="D18" s="50" t="s">
        <v>553</v>
      </c>
      <c r="E18" s="52">
        <v>3500000</v>
      </c>
      <c r="F18" s="53">
        <v>36</v>
      </c>
      <c r="G18" s="54"/>
      <c r="H18" s="55"/>
      <c r="I18" s="32"/>
    </row>
    <row r="19" spans="1:9">
      <c r="A19" s="50" t="s">
        <v>568</v>
      </c>
      <c r="B19" s="32" t="s">
        <v>552</v>
      </c>
      <c r="C19" s="51">
        <v>44064</v>
      </c>
      <c r="D19" s="50" t="s">
        <v>553</v>
      </c>
      <c r="E19" s="52">
        <v>1000000</v>
      </c>
      <c r="F19" s="53">
        <v>48</v>
      </c>
      <c r="G19" s="54"/>
      <c r="H19" s="55"/>
      <c r="I19" s="32"/>
    </row>
    <row r="20" spans="1:9">
      <c r="A20" s="50" t="s">
        <v>569</v>
      </c>
      <c r="B20" s="32" t="s">
        <v>549</v>
      </c>
      <c r="C20" s="51">
        <v>44581</v>
      </c>
      <c r="D20" s="50" t="s">
        <v>563</v>
      </c>
      <c r="E20" s="52">
        <v>27000000</v>
      </c>
      <c r="F20" s="53">
        <v>48</v>
      </c>
      <c r="G20" s="54"/>
      <c r="H20" s="55"/>
      <c r="I20" s="32"/>
    </row>
    <row r="21" spans="1:9">
      <c r="A21" s="50" t="s">
        <v>570</v>
      </c>
      <c r="B21" s="32" t="s">
        <v>402</v>
      </c>
      <c r="C21" s="51">
        <v>44695</v>
      </c>
      <c r="D21" s="50" t="s">
        <v>557</v>
      </c>
      <c r="E21" s="52">
        <v>5000000</v>
      </c>
      <c r="F21" s="53">
        <v>18</v>
      </c>
      <c r="G21" s="54"/>
      <c r="H21" s="55"/>
      <c r="I21" s="32"/>
    </row>
    <row r="22" spans="1:9">
      <c r="A22" s="50" t="s">
        <v>571</v>
      </c>
      <c r="B22" s="32" t="s">
        <v>402</v>
      </c>
      <c r="C22" s="51">
        <v>44277</v>
      </c>
      <c r="D22" s="50" t="s">
        <v>563</v>
      </c>
      <c r="E22" s="52">
        <v>15000000</v>
      </c>
      <c r="F22" s="53">
        <v>60</v>
      </c>
      <c r="G22" s="54"/>
      <c r="H22" s="55"/>
      <c r="I22" s="32"/>
    </row>
    <row r="23" spans="1:9">
      <c r="A23" s="50" t="s">
        <v>572</v>
      </c>
      <c r="B23" s="32" t="s">
        <v>402</v>
      </c>
      <c r="C23" s="51">
        <v>44816</v>
      </c>
      <c r="D23" s="50" t="s">
        <v>547</v>
      </c>
      <c r="E23" s="52">
        <v>3000000</v>
      </c>
      <c r="F23" s="53">
        <v>24</v>
      </c>
      <c r="G23" s="54"/>
      <c r="H23" s="55"/>
      <c r="I23" s="32"/>
    </row>
    <row r="24" spans="1:9">
      <c r="A24" s="50" t="s">
        <v>573</v>
      </c>
      <c r="B24" s="32" t="s">
        <v>402</v>
      </c>
      <c r="C24" s="51">
        <v>44334</v>
      </c>
      <c r="D24" s="50" t="s">
        <v>553</v>
      </c>
      <c r="E24" s="52">
        <v>3000000</v>
      </c>
      <c r="F24" s="53">
        <v>36</v>
      </c>
      <c r="G24" s="54"/>
      <c r="H24" s="55"/>
      <c r="I24" s="32"/>
    </row>
    <row r="25" spans="1:9">
      <c r="A25" s="50" t="s">
        <v>574</v>
      </c>
      <c r="B25" s="32" t="s">
        <v>402</v>
      </c>
      <c r="C25" s="51">
        <v>44736</v>
      </c>
      <c r="D25" s="50" t="s">
        <v>557</v>
      </c>
      <c r="E25" s="52">
        <v>10000000</v>
      </c>
      <c r="F25" s="53">
        <v>16</v>
      </c>
      <c r="G25" s="54"/>
      <c r="H25" s="55"/>
      <c r="I25" s="32"/>
    </row>
    <row r="26" spans="1:9">
      <c r="A26" s="50" t="s">
        <v>575</v>
      </c>
      <c r="B26" s="32" t="s">
        <v>552</v>
      </c>
      <c r="C26" s="51">
        <v>44397</v>
      </c>
      <c r="D26" s="50" t="s">
        <v>563</v>
      </c>
      <c r="E26" s="52">
        <v>15000000</v>
      </c>
      <c r="F26" s="53">
        <v>60</v>
      </c>
      <c r="G26" s="54"/>
      <c r="H26" s="55"/>
      <c r="I26" s="32"/>
    </row>
    <row r="27" spans="1:9">
      <c r="A27" s="50" t="s">
        <v>576</v>
      </c>
      <c r="B27" s="32" t="s">
        <v>549</v>
      </c>
      <c r="C27" s="51">
        <v>44411</v>
      </c>
      <c r="D27" s="50" t="s">
        <v>557</v>
      </c>
      <c r="E27" s="52">
        <v>6000000</v>
      </c>
      <c r="F27" s="53">
        <v>24</v>
      </c>
      <c r="G27" s="54"/>
      <c r="H27" s="55"/>
      <c r="I27" s="32"/>
    </row>
    <row r="28" spans="1:9">
      <c r="A28" s="50" t="s">
        <v>577</v>
      </c>
      <c r="B28" s="32" t="s">
        <v>402</v>
      </c>
      <c r="C28" s="51">
        <v>44707</v>
      </c>
      <c r="D28" s="50" t="s">
        <v>553</v>
      </c>
      <c r="E28" s="52">
        <v>4000000</v>
      </c>
      <c r="F28" s="53">
        <v>48</v>
      </c>
      <c r="G28" s="54"/>
      <c r="H28" s="55"/>
      <c r="I28" s="32"/>
    </row>
    <row r="29" spans="1:9">
      <c r="A29" s="50" t="s">
        <v>578</v>
      </c>
      <c r="B29" s="32" t="s">
        <v>549</v>
      </c>
      <c r="C29" s="51">
        <v>44898</v>
      </c>
      <c r="D29" s="50" t="s">
        <v>563</v>
      </c>
      <c r="E29" s="52">
        <v>35000000</v>
      </c>
      <c r="F29" s="53">
        <v>24</v>
      </c>
      <c r="G29" s="54"/>
      <c r="H29" s="55"/>
      <c r="I29" s="32"/>
    </row>
    <row r="30" spans="1:9">
      <c r="A30" s="50" t="s">
        <v>579</v>
      </c>
      <c r="B30" s="32" t="s">
        <v>402</v>
      </c>
      <c r="C30" s="51">
        <v>44059</v>
      </c>
      <c r="D30" s="50" t="s">
        <v>547</v>
      </c>
      <c r="E30" s="52">
        <v>2000000</v>
      </c>
      <c r="F30" s="53">
        <v>36</v>
      </c>
      <c r="G30" s="54"/>
      <c r="H30" s="55"/>
      <c r="I30" s="32"/>
    </row>
    <row r="31" spans="1:9">
      <c r="A31" s="50" t="s">
        <v>580</v>
      </c>
      <c r="B31" s="32" t="s">
        <v>549</v>
      </c>
      <c r="C31" s="51">
        <v>44682</v>
      </c>
      <c r="D31" s="50" t="s">
        <v>557</v>
      </c>
      <c r="E31" s="52">
        <v>5000000</v>
      </c>
      <c r="F31" s="53">
        <v>24</v>
      </c>
      <c r="G31" s="54"/>
      <c r="H31" s="55"/>
      <c r="I31" s="32"/>
    </row>
    <row r="32" spans="1:9">
      <c r="A32" s="50" t="s">
        <v>581</v>
      </c>
      <c r="B32" s="32" t="s">
        <v>402</v>
      </c>
      <c r="C32" s="51">
        <v>44539</v>
      </c>
      <c r="D32" s="50" t="s">
        <v>563</v>
      </c>
      <c r="E32" s="52">
        <v>15000000</v>
      </c>
      <c r="F32" s="53">
        <v>30</v>
      </c>
      <c r="G32" s="54"/>
      <c r="H32" s="55"/>
      <c r="I32" s="32"/>
    </row>
    <row r="33" spans="1:10">
      <c r="A33" s="45"/>
      <c r="B33" s="45"/>
      <c r="C33" s="45"/>
      <c r="D33" s="45"/>
      <c r="E33" s="45"/>
      <c r="F33" s="45"/>
      <c r="G33" s="45"/>
      <c r="H33" s="45"/>
      <c r="I33" s="45"/>
    </row>
    <row r="34" spans="1:10">
      <c r="A34" t="s">
        <v>701</v>
      </c>
      <c r="G34" t="s">
        <v>582</v>
      </c>
    </row>
    <row r="35" spans="1:10">
      <c r="A35" s="122" t="s">
        <v>539</v>
      </c>
      <c r="B35" s="56">
        <v>0</v>
      </c>
      <c r="C35" s="56">
        <v>5000000</v>
      </c>
      <c r="D35" s="56">
        <v>10000000</v>
      </c>
      <c r="E35" s="56">
        <v>50000000</v>
      </c>
      <c r="G35" s="32" t="s">
        <v>583</v>
      </c>
      <c r="H35" s="57">
        <v>1</v>
      </c>
      <c r="I35" s="57">
        <v>2</v>
      </c>
      <c r="J35" s="57">
        <v>3</v>
      </c>
    </row>
    <row r="36" spans="1:10">
      <c r="A36" s="123"/>
      <c r="B36" s="58">
        <v>5000000</v>
      </c>
      <c r="C36" s="58">
        <v>10000000</v>
      </c>
      <c r="D36" s="58">
        <v>50000000</v>
      </c>
      <c r="E36" s="58"/>
      <c r="G36" s="32" t="s">
        <v>584</v>
      </c>
      <c r="H36" s="54"/>
      <c r="I36" s="54"/>
      <c r="J36" s="54"/>
    </row>
    <row r="37" spans="1:10">
      <c r="A37" s="32" t="s">
        <v>402</v>
      </c>
      <c r="B37" s="54">
        <v>1600</v>
      </c>
      <c r="C37" s="54">
        <v>1400</v>
      </c>
      <c r="D37" s="54">
        <v>1200</v>
      </c>
      <c r="E37" s="54">
        <v>1000</v>
      </c>
      <c r="G37" s="32" t="s">
        <v>585</v>
      </c>
      <c r="H37" s="54"/>
      <c r="I37" s="54"/>
      <c r="J37" s="54"/>
    </row>
    <row r="38" spans="1:10">
      <c r="A38" s="32" t="s">
        <v>552</v>
      </c>
      <c r="B38" s="54">
        <v>1400</v>
      </c>
      <c r="C38" s="54">
        <v>1200</v>
      </c>
      <c r="D38" s="54">
        <v>1000</v>
      </c>
      <c r="E38" s="54">
        <v>800</v>
      </c>
      <c r="G38" s="32" t="s">
        <v>586</v>
      </c>
      <c r="H38" s="54"/>
      <c r="I38" s="54"/>
      <c r="J38" s="54"/>
    </row>
    <row r="39" spans="1:10">
      <c r="A39" s="32" t="s">
        <v>549</v>
      </c>
      <c r="B39" s="54">
        <v>1200</v>
      </c>
      <c r="C39" s="54">
        <v>1000</v>
      </c>
      <c r="D39" s="54">
        <v>800</v>
      </c>
      <c r="E39" s="54">
        <v>600</v>
      </c>
      <c r="G39" s="32" t="s">
        <v>587</v>
      </c>
      <c r="H39" s="54"/>
      <c r="I39" s="54"/>
      <c r="J39" s="54"/>
    </row>
    <row r="41" spans="1:10">
      <c r="A41" t="s">
        <v>588</v>
      </c>
    </row>
    <row r="42" spans="1:10">
      <c r="A42" s="121" t="s">
        <v>589</v>
      </c>
      <c r="B42" s="49" t="s">
        <v>516</v>
      </c>
      <c r="C42" s="49" t="s">
        <v>414</v>
      </c>
      <c r="D42" s="49" t="s">
        <v>590</v>
      </c>
      <c r="E42" s="49" t="s">
        <v>517</v>
      </c>
    </row>
    <row r="43" spans="1:10">
      <c r="A43" s="121"/>
      <c r="B43" s="32" t="s">
        <v>409</v>
      </c>
      <c r="C43" s="32" t="s">
        <v>591</v>
      </c>
      <c r="D43" s="32" t="s">
        <v>411</v>
      </c>
      <c r="E43" s="32" t="s">
        <v>515</v>
      </c>
    </row>
    <row r="44" spans="1:10">
      <c r="A44" s="32">
        <v>2020</v>
      </c>
      <c r="B44" s="32"/>
      <c r="C44" s="32"/>
      <c r="D44" s="32"/>
      <c r="E44" s="32"/>
    </row>
    <row r="45" spans="1:10">
      <c r="A45" s="32">
        <v>2021</v>
      </c>
      <c r="B45" s="32"/>
      <c r="C45" s="32"/>
      <c r="D45" s="32"/>
      <c r="E45" s="32"/>
    </row>
    <row r="46" spans="1:10">
      <c r="A46" s="32">
        <v>2022</v>
      </c>
      <c r="B46" s="32"/>
      <c r="C46" s="32"/>
      <c r="D46" s="32"/>
      <c r="E46" s="32"/>
    </row>
  </sheetData>
  <mergeCells count="2">
    <mergeCell ref="A35:A36"/>
    <mergeCell ref="A42:A43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B252-B303-480C-BE60-BAA69613F719}">
  <dimension ref="A1:J35"/>
  <sheetViews>
    <sheetView workbookViewId="0"/>
  </sheetViews>
  <sheetFormatPr defaultRowHeight="16.5"/>
  <cols>
    <col min="1" max="1" width="7.75" customWidth="1"/>
    <col min="2" max="2" width="7.375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>
      <c r="A1" s="59" t="s">
        <v>592</v>
      </c>
      <c r="B1" s="60"/>
      <c r="C1" s="60"/>
      <c r="D1" s="61"/>
      <c r="F1" t="s">
        <v>396</v>
      </c>
    </row>
    <row r="2" spans="1:10">
      <c r="A2" s="124" t="s">
        <v>504</v>
      </c>
      <c r="B2" s="125"/>
      <c r="C2" s="32" t="s">
        <v>405</v>
      </c>
      <c r="D2" s="32" t="s">
        <v>506</v>
      </c>
      <c r="F2" s="124" t="s">
        <v>504</v>
      </c>
      <c r="G2" s="125"/>
      <c r="H2" s="38" t="s">
        <v>593</v>
      </c>
    </row>
    <row r="3" spans="1:10">
      <c r="A3" s="32">
        <v>0</v>
      </c>
      <c r="B3" s="32">
        <v>200</v>
      </c>
      <c r="C3" s="9">
        <v>410</v>
      </c>
      <c r="D3" s="6">
        <v>60.7</v>
      </c>
      <c r="F3" s="62">
        <v>0</v>
      </c>
      <c r="G3" s="63">
        <v>200</v>
      </c>
      <c r="H3" s="32"/>
    </row>
    <row r="4" spans="1:10">
      <c r="A4" s="32">
        <v>201</v>
      </c>
      <c r="B4" s="32">
        <v>300</v>
      </c>
      <c r="C4" s="9">
        <v>910</v>
      </c>
      <c r="D4" s="6">
        <v>125.9</v>
      </c>
      <c r="F4" s="62">
        <v>201</v>
      </c>
      <c r="G4" s="63">
        <v>300</v>
      </c>
      <c r="H4" s="32"/>
    </row>
    <row r="5" spans="1:10">
      <c r="A5" s="32">
        <v>301</v>
      </c>
      <c r="B5" s="32">
        <v>400</v>
      </c>
      <c r="C5" s="9">
        <v>1600</v>
      </c>
      <c r="D5" s="6">
        <v>187.9</v>
      </c>
      <c r="F5" s="62">
        <v>301</v>
      </c>
      <c r="G5" s="63">
        <v>400</v>
      </c>
      <c r="H5" s="32"/>
    </row>
    <row r="6" spans="1:10">
      <c r="A6" s="32">
        <v>401</v>
      </c>
      <c r="B6" s="32">
        <v>500</v>
      </c>
      <c r="C6" s="9">
        <v>3850</v>
      </c>
      <c r="D6" s="6">
        <v>280.60000000000002</v>
      </c>
      <c r="F6" s="62">
        <v>401</v>
      </c>
      <c r="G6" s="63">
        <v>500</v>
      </c>
      <c r="H6" s="32"/>
    </row>
    <row r="7" spans="1:10">
      <c r="A7" s="32">
        <v>501</v>
      </c>
      <c r="B7" s="32">
        <v>600</v>
      </c>
      <c r="C7" s="9">
        <v>7300</v>
      </c>
      <c r="D7" s="6">
        <v>417.7</v>
      </c>
      <c r="F7" s="62">
        <v>501</v>
      </c>
      <c r="G7" s="63">
        <v>600</v>
      </c>
      <c r="H7" s="32"/>
    </row>
    <row r="8" spans="1:10">
      <c r="A8" s="45"/>
      <c r="B8" s="45"/>
      <c r="C8" s="64"/>
      <c r="F8" s="126" t="s">
        <v>594</v>
      </c>
      <c r="G8" s="127"/>
      <c r="H8" s="6"/>
    </row>
    <row r="10" spans="1:10">
      <c r="A10" t="s">
        <v>398</v>
      </c>
      <c r="I10" s="65" t="s">
        <v>595</v>
      </c>
      <c r="J10" s="66">
        <v>45071</v>
      </c>
    </row>
    <row r="11" spans="1:10">
      <c r="A11" s="32" t="s">
        <v>482</v>
      </c>
      <c r="B11" s="32" t="s">
        <v>596</v>
      </c>
      <c r="C11" s="32" t="s">
        <v>503</v>
      </c>
      <c r="D11" s="32" t="s">
        <v>597</v>
      </c>
      <c r="E11" s="32" t="s">
        <v>598</v>
      </c>
      <c r="F11" s="38" t="s">
        <v>599</v>
      </c>
      <c r="G11" s="32" t="s">
        <v>702</v>
      </c>
      <c r="H11" s="32" t="s">
        <v>600</v>
      </c>
      <c r="I11" s="38" t="s">
        <v>601</v>
      </c>
      <c r="J11" s="38" t="s">
        <v>602</v>
      </c>
    </row>
    <row r="12" spans="1:10">
      <c r="A12" s="32">
        <v>101</v>
      </c>
      <c r="B12" s="32">
        <v>1</v>
      </c>
      <c r="C12" s="32">
        <v>423</v>
      </c>
      <c r="D12" s="33">
        <v>25000</v>
      </c>
      <c r="E12" s="33">
        <v>183987.1</v>
      </c>
      <c r="F12" s="33"/>
      <c r="G12" s="1">
        <v>45065</v>
      </c>
      <c r="H12" s="32">
        <v>435</v>
      </c>
      <c r="I12" s="1"/>
      <c r="J12" s="32"/>
    </row>
    <row r="13" spans="1:10">
      <c r="A13" s="32">
        <v>102</v>
      </c>
      <c r="B13" s="32">
        <v>7</v>
      </c>
      <c r="C13" s="32">
        <v>324</v>
      </c>
      <c r="D13" s="33">
        <v>35000</v>
      </c>
      <c r="E13" s="33">
        <v>495797.31999999995</v>
      </c>
      <c r="F13" s="33"/>
      <c r="G13" s="1">
        <v>45052</v>
      </c>
      <c r="H13" s="32">
        <v>124</v>
      </c>
      <c r="I13" s="1"/>
      <c r="J13" s="32"/>
    </row>
    <row r="14" spans="1:10">
      <c r="A14" s="32">
        <v>103</v>
      </c>
      <c r="B14" s="32">
        <v>2</v>
      </c>
      <c r="C14" s="32">
        <v>222</v>
      </c>
      <c r="D14" s="33">
        <v>40000</v>
      </c>
      <c r="E14" s="33">
        <v>43313.8</v>
      </c>
      <c r="F14" s="33"/>
      <c r="G14" s="1">
        <v>45056</v>
      </c>
      <c r="H14" s="32">
        <v>387</v>
      </c>
      <c r="I14" s="1"/>
      <c r="J14" s="32"/>
    </row>
    <row r="15" spans="1:10">
      <c r="A15" s="32">
        <v>104</v>
      </c>
      <c r="B15" s="32">
        <v>2</v>
      </c>
      <c r="C15" s="32">
        <v>438</v>
      </c>
      <c r="D15" s="33">
        <v>25000</v>
      </c>
      <c r="E15" s="33">
        <v>190252.6</v>
      </c>
      <c r="F15" s="33"/>
      <c r="G15" s="1">
        <v>45078</v>
      </c>
      <c r="H15" s="32">
        <v>425</v>
      </c>
      <c r="I15" s="1"/>
      <c r="J15" s="32"/>
    </row>
    <row r="16" spans="1:10">
      <c r="A16" s="32">
        <v>105</v>
      </c>
      <c r="B16" s="32">
        <v>3</v>
      </c>
      <c r="C16" s="32">
        <v>171</v>
      </c>
      <c r="D16" s="33">
        <v>35000</v>
      </c>
      <c r="E16" s="33">
        <v>3049.723</v>
      </c>
      <c r="F16" s="33"/>
      <c r="G16" s="1">
        <v>45047</v>
      </c>
      <c r="H16" s="32">
        <v>194</v>
      </c>
      <c r="I16" s="1"/>
      <c r="J16" s="32"/>
    </row>
    <row r="17" spans="1:10">
      <c r="A17" s="32">
        <v>106</v>
      </c>
      <c r="B17" s="32">
        <v>6</v>
      </c>
      <c r="C17" s="32">
        <v>241</v>
      </c>
      <c r="D17" s="33">
        <v>25000</v>
      </c>
      <c r="E17" s="33">
        <v>507135.12999999995</v>
      </c>
      <c r="F17" s="33"/>
      <c r="G17" s="1">
        <v>45073</v>
      </c>
      <c r="H17" s="32">
        <v>292</v>
      </c>
      <c r="I17" s="1"/>
      <c r="J17" s="32"/>
    </row>
    <row r="18" spans="1:10">
      <c r="A18" s="32">
        <v>201</v>
      </c>
      <c r="B18" s="32">
        <v>4</v>
      </c>
      <c r="C18" s="32">
        <v>348</v>
      </c>
      <c r="D18" s="33">
        <v>25000</v>
      </c>
      <c r="E18" s="33">
        <v>382305.7</v>
      </c>
      <c r="F18" s="33"/>
      <c r="G18" s="1">
        <v>45058</v>
      </c>
      <c r="H18" s="32">
        <v>500</v>
      </c>
      <c r="I18" s="1"/>
      <c r="J18" s="32"/>
    </row>
    <row r="19" spans="1:10">
      <c r="A19" s="32">
        <v>202</v>
      </c>
      <c r="B19" s="32">
        <v>6</v>
      </c>
      <c r="C19" s="32">
        <v>154</v>
      </c>
      <c r="D19" s="33">
        <v>25000</v>
      </c>
      <c r="E19" s="33">
        <v>2817.136</v>
      </c>
      <c r="F19" s="33"/>
      <c r="G19" s="1">
        <v>45065</v>
      </c>
      <c r="H19" s="32">
        <v>161</v>
      </c>
      <c r="I19" s="1"/>
      <c r="J19" s="32"/>
    </row>
    <row r="20" spans="1:10">
      <c r="A20" s="32">
        <v>203</v>
      </c>
      <c r="B20" s="32">
        <v>6</v>
      </c>
      <c r="C20" s="32">
        <v>363</v>
      </c>
      <c r="D20" s="33">
        <v>35000</v>
      </c>
      <c r="E20" s="33">
        <v>455114.58999999997</v>
      </c>
      <c r="F20" s="33"/>
      <c r="G20" s="1">
        <v>45061</v>
      </c>
      <c r="H20" s="32">
        <v>501</v>
      </c>
      <c r="I20" s="1"/>
      <c r="J20" s="32"/>
    </row>
    <row r="21" spans="1:10">
      <c r="A21" s="32">
        <v>204</v>
      </c>
      <c r="B21" s="32">
        <v>4</v>
      </c>
      <c r="C21" s="32">
        <v>476</v>
      </c>
      <c r="D21" s="33">
        <v>35000</v>
      </c>
      <c r="E21" s="33">
        <v>196183.93999999997</v>
      </c>
      <c r="F21" s="33"/>
      <c r="G21" s="1">
        <v>45102</v>
      </c>
      <c r="H21" s="32">
        <v>252</v>
      </c>
      <c r="I21" s="1"/>
      <c r="J21" s="32"/>
    </row>
    <row r="22" spans="1:10">
      <c r="A22" s="32">
        <v>205</v>
      </c>
      <c r="B22" s="32">
        <v>7</v>
      </c>
      <c r="C22" s="32">
        <v>365</v>
      </c>
      <c r="D22" s="33">
        <v>40000</v>
      </c>
      <c r="E22" s="33">
        <v>523141.44999999995</v>
      </c>
      <c r="F22" s="33"/>
      <c r="G22" s="1">
        <v>45067</v>
      </c>
      <c r="H22" s="32">
        <v>542</v>
      </c>
      <c r="I22" s="1"/>
      <c r="J22" s="32"/>
    </row>
    <row r="23" spans="1:10">
      <c r="A23" s="32">
        <v>206</v>
      </c>
      <c r="B23" s="32">
        <v>3</v>
      </c>
      <c r="C23" s="32">
        <v>460</v>
      </c>
      <c r="D23" s="33">
        <v>35000</v>
      </c>
      <c r="E23" s="33">
        <v>189834.9</v>
      </c>
      <c r="F23" s="33"/>
      <c r="G23" s="1">
        <v>45088</v>
      </c>
      <c r="H23" s="32">
        <v>350</v>
      </c>
      <c r="I23" s="1"/>
      <c r="J23" s="32"/>
    </row>
    <row r="24" spans="1:10">
      <c r="A24" s="32">
        <v>301</v>
      </c>
      <c r="B24" s="32">
        <v>4</v>
      </c>
      <c r="C24" s="32">
        <v>157</v>
      </c>
      <c r="D24" s="33">
        <v>40000</v>
      </c>
      <c r="E24" s="33">
        <v>2874.5410000000002</v>
      </c>
      <c r="F24" s="33"/>
      <c r="G24" s="1">
        <v>45069</v>
      </c>
      <c r="H24" s="32">
        <v>230</v>
      </c>
      <c r="I24" s="1"/>
      <c r="J24" s="32"/>
    </row>
    <row r="25" spans="1:10">
      <c r="A25" s="32">
        <v>302</v>
      </c>
      <c r="B25" s="32">
        <v>2</v>
      </c>
      <c r="C25" s="32">
        <v>203</v>
      </c>
      <c r="D25" s="33">
        <v>25000</v>
      </c>
      <c r="E25" s="33">
        <v>39743.700000000004</v>
      </c>
      <c r="F25" s="33"/>
      <c r="G25" s="1">
        <v>45056</v>
      </c>
      <c r="H25" s="32">
        <v>325</v>
      </c>
      <c r="I25" s="1"/>
      <c r="J25" s="32"/>
    </row>
    <row r="26" spans="1:10">
      <c r="A26" s="32">
        <v>303</v>
      </c>
      <c r="B26" s="32">
        <v>4</v>
      </c>
      <c r="C26" s="32">
        <v>237</v>
      </c>
      <c r="D26" s="33">
        <v>35000</v>
      </c>
      <c r="E26" s="33">
        <v>44796.330999999998</v>
      </c>
      <c r="F26" s="33"/>
      <c r="G26" s="1">
        <v>45063</v>
      </c>
      <c r="H26" s="32">
        <v>239</v>
      </c>
      <c r="I26" s="1"/>
      <c r="J26" s="32"/>
    </row>
    <row r="27" spans="1:10">
      <c r="A27" s="32">
        <v>304</v>
      </c>
      <c r="B27" s="32">
        <v>7</v>
      </c>
      <c r="C27" s="32">
        <v>282</v>
      </c>
      <c r="D27" s="33">
        <v>40000</v>
      </c>
      <c r="E27" s="33">
        <v>467786.25999999995</v>
      </c>
      <c r="F27" s="33"/>
      <c r="G27" s="1">
        <v>45075</v>
      </c>
      <c r="H27" s="32">
        <v>421</v>
      </c>
      <c r="I27" s="1"/>
      <c r="J27" s="32"/>
    </row>
    <row r="28" spans="1:10">
      <c r="A28" s="32">
        <v>305</v>
      </c>
      <c r="B28" s="32">
        <v>3</v>
      </c>
      <c r="C28" s="32">
        <v>257</v>
      </c>
      <c r="D28" s="33">
        <v>25000</v>
      </c>
      <c r="E28" s="33">
        <v>188644.45499999999</v>
      </c>
      <c r="F28" s="33"/>
      <c r="G28" s="1">
        <v>45076</v>
      </c>
      <c r="H28" s="32">
        <v>497</v>
      </c>
      <c r="I28" s="1"/>
      <c r="J28" s="32"/>
    </row>
    <row r="29" spans="1:10">
      <c r="A29" s="32">
        <v>306</v>
      </c>
      <c r="B29" s="32">
        <v>5</v>
      </c>
      <c r="C29" s="32">
        <v>134</v>
      </c>
      <c r="D29" s="33">
        <v>35000</v>
      </c>
      <c r="E29" s="33">
        <v>2569.4560000000001</v>
      </c>
      <c r="F29" s="33"/>
      <c r="G29" s="1">
        <v>45054</v>
      </c>
      <c r="H29" s="32">
        <v>210</v>
      </c>
      <c r="I29" s="1"/>
      <c r="J29" s="32"/>
    </row>
    <row r="30" spans="1:10">
      <c r="A30" s="32">
        <v>401</v>
      </c>
      <c r="B30" s="32">
        <v>6</v>
      </c>
      <c r="C30" s="32">
        <v>588</v>
      </c>
      <c r="D30" s="33">
        <v>40000</v>
      </c>
      <c r="E30" s="33">
        <v>405094.83999999997</v>
      </c>
      <c r="F30" s="33"/>
      <c r="G30" s="1">
        <v>45066</v>
      </c>
      <c r="H30" s="32">
        <v>481</v>
      </c>
      <c r="I30" s="1"/>
      <c r="J30" s="32"/>
    </row>
    <row r="31" spans="1:10">
      <c r="A31" s="32">
        <v>402</v>
      </c>
      <c r="B31" s="32">
        <v>5</v>
      </c>
      <c r="C31" s="32">
        <v>292</v>
      </c>
      <c r="D31" s="33">
        <v>25000</v>
      </c>
      <c r="E31" s="33">
        <v>200477.89599999998</v>
      </c>
      <c r="F31" s="33"/>
      <c r="G31" s="1">
        <v>45071</v>
      </c>
      <c r="H31" s="32">
        <v>590</v>
      </c>
      <c r="I31" s="1"/>
      <c r="J31" s="32"/>
    </row>
    <row r="32" spans="1:10">
      <c r="A32" s="32">
        <v>403</v>
      </c>
      <c r="B32" s="32">
        <v>2</v>
      </c>
      <c r="C32" s="32">
        <v>220</v>
      </c>
      <c r="D32" s="33">
        <v>35000</v>
      </c>
      <c r="E32" s="33">
        <v>381880</v>
      </c>
      <c r="F32" s="33"/>
      <c r="G32" s="1">
        <v>45049</v>
      </c>
      <c r="H32" s="32">
        <v>192</v>
      </c>
      <c r="I32" s="1"/>
      <c r="J32" s="32"/>
    </row>
    <row r="33" spans="1:10">
      <c r="A33" s="32">
        <v>404</v>
      </c>
      <c r="B33" s="32">
        <v>3</v>
      </c>
      <c r="C33" s="32">
        <v>244</v>
      </c>
      <c r="D33" s="33">
        <v>35000</v>
      </c>
      <c r="E33" s="33">
        <v>183485.86</v>
      </c>
      <c r="F33" s="33"/>
      <c r="G33" s="1">
        <v>45076</v>
      </c>
      <c r="H33" s="32">
        <v>395</v>
      </c>
      <c r="I33" s="1"/>
      <c r="J33" s="32"/>
    </row>
    <row r="34" spans="1:10">
      <c r="A34" s="32">
        <v>405</v>
      </c>
      <c r="B34" s="32">
        <v>5</v>
      </c>
      <c r="C34" s="32">
        <v>266</v>
      </c>
      <c r="D34" s="33">
        <v>25000</v>
      </c>
      <c r="E34" s="33">
        <v>523808.37999999995</v>
      </c>
      <c r="F34" s="33"/>
      <c r="G34" s="1">
        <v>45067</v>
      </c>
      <c r="H34" s="32">
        <v>275</v>
      </c>
      <c r="I34" s="1"/>
      <c r="J34" s="32"/>
    </row>
    <row r="35" spans="1:10">
      <c r="A35" s="32">
        <v>406</v>
      </c>
      <c r="B35" s="32">
        <v>3</v>
      </c>
      <c r="C35" s="32">
        <v>307</v>
      </c>
      <c r="D35" s="33">
        <v>35000</v>
      </c>
      <c r="E35" s="33">
        <v>168803.70499999999</v>
      </c>
      <c r="F35" s="33"/>
      <c r="G35" s="1">
        <v>45057</v>
      </c>
      <c r="H35" s="32">
        <v>154</v>
      </c>
      <c r="I35" s="1"/>
      <c r="J35" s="32"/>
    </row>
  </sheetData>
  <mergeCells count="3">
    <mergeCell ref="A2:B2"/>
    <mergeCell ref="F2:G2"/>
    <mergeCell ref="F8:G8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D25B-99D9-4E48-A2E2-4FA03894CEC4}">
  <dimension ref="A1:J33"/>
  <sheetViews>
    <sheetView workbookViewId="0"/>
  </sheetViews>
  <sheetFormatPr defaultRowHeight="16.5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>
      <c r="A1" t="s">
        <v>395</v>
      </c>
    </row>
    <row r="2" spans="1:10">
      <c r="A2" s="32" t="s">
        <v>603</v>
      </c>
      <c r="B2" s="32" t="s">
        <v>397</v>
      </c>
      <c r="C2" s="32" t="s">
        <v>604</v>
      </c>
      <c r="D2" s="32" t="s">
        <v>605</v>
      </c>
      <c r="E2" s="32" t="s">
        <v>606</v>
      </c>
      <c r="F2" s="32" t="s">
        <v>607</v>
      </c>
      <c r="G2" s="49" t="s">
        <v>608</v>
      </c>
      <c r="H2" s="49" t="s">
        <v>609</v>
      </c>
      <c r="I2" s="32" t="s">
        <v>610</v>
      </c>
      <c r="J2" s="49" t="s">
        <v>404</v>
      </c>
    </row>
    <row r="3" spans="1:10">
      <c r="A3" s="1">
        <v>45128</v>
      </c>
      <c r="B3" s="32" t="s">
        <v>607</v>
      </c>
      <c r="C3" s="32" t="s">
        <v>611</v>
      </c>
      <c r="D3" s="32" t="s">
        <v>612</v>
      </c>
      <c r="E3" s="67">
        <v>191700</v>
      </c>
      <c r="F3" s="68" t="s">
        <v>613</v>
      </c>
      <c r="G3" s="69"/>
      <c r="H3" s="33"/>
      <c r="I3" s="70">
        <v>143800</v>
      </c>
      <c r="J3" s="32"/>
    </row>
    <row r="4" spans="1:10">
      <c r="A4" s="1">
        <v>45219</v>
      </c>
      <c r="B4" s="32" t="s">
        <v>614</v>
      </c>
      <c r="C4" s="32" t="s">
        <v>615</v>
      </c>
      <c r="D4" s="32" t="s">
        <v>616</v>
      </c>
      <c r="E4" s="67">
        <v>174100</v>
      </c>
      <c r="F4" s="68"/>
      <c r="G4" s="69"/>
      <c r="H4" s="33"/>
      <c r="I4" s="70">
        <v>0</v>
      </c>
      <c r="J4" s="32"/>
    </row>
    <row r="5" spans="1:10">
      <c r="A5" s="1">
        <v>44971</v>
      </c>
      <c r="B5" s="32" t="s">
        <v>614</v>
      </c>
      <c r="C5" s="32" t="s">
        <v>615</v>
      </c>
      <c r="D5" s="32" t="s">
        <v>617</v>
      </c>
      <c r="E5" s="67">
        <v>52900</v>
      </c>
      <c r="F5" s="68"/>
      <c r="G5" s="69"/>
      <c r="H5" s="33"/>
      <c r="I5" s="70">
        <v>0</v>
      </c>
      <c r="J5" s="32"/>
    </row>
    <row r="6" spans="1:10">
      <c r="A6" s="1">
        <v>45010</v>
      </c>
      <c r="B6" s="32" t="s">
        <v>614</v>
      </c>
      <c r="C6" s="32" t="s">
        <v>611</v>
      </c>
      <c r="D6" s="32" t="s">
        <v>618</v>
      </c>
      <c r="E6" s="67">
        <v>327900</v>
      </c>
      <c r="F6" s="32"/>
      <c r="G6" s="69"/>
      <c r="H6" s="33"/>
      <c r="I6" s="70">
        <v>0</v>
      </c>
      <c r="J6" s="32"/>
    </row>
    <row r="7" spans="1:10">
      <c r="A7" s="1">
        <v>45128</v>
      </c>
      <c r="B7" s="32" t="s">
        <v>607</v>
      </c>
      <c r="C7" s="32" t="s">
        <v>615</v>
      </c>
      <c r="D7" s="32" t="s">
        <v>619</v>
      </c>
      <c r="E7" s="67">
        <v>112800</v>
      </c>
      <c r="F7" s="68" t="s">
        <v>620</v>
      </c>
      <c r="G7" s="69"/>
      <c r="H7" s="33"/>
      <c r="I7" s="70">
        <v>96700</v>
      </c>
      <c r="J7" s="32"/>
    </row>
    <row r="8" spans="1:10">
      <c r="A8" s="1">
        <v>45096</v>
      </c>
      <c r="B8" s="32" t="s">
        <v>614</v>
      </c>
      <c r="C8" s="32" t="s">
        <v>621</v>
      </c>
      <c r="D8" s="32" t="s">
        <v>622</v>
      </c>
      <c r="E8" s="67">
        <v>166600</v>
      </c>
      <c r="F8" s="68"/>
      <c r="G8" s="69"/>
      <c r="H8" s="33"/>
      <c r="I8" s="70">
        <v>0</v>
      </c>
      <c r="J8" s="32"/>
    </row>
    <row r="9" spans="1:10">
      <c r="A9" s="1">
        <v>45024</v>
      </c>
      <c r="B9" s="32" t="s">
        <v>607</v>
      </c>
      <c r="C9" s="32" t="s">
        <v>611</v>
      </c>
      <c r="D9" s="32" t="s">
        <v>623</v>
      </c>
      <c r="E9" s="67">
        <v>565400</v>
      </c>
      <c r="F9" s="68" t="s">
        <v>624</v>
      </c>
      <c r="G9" s="69"/>
      <c r="H9" s="33"/>
      <c r="I9" s="70">
        <v>282700</v>
      </c>
      <c r="J9" s="32"/>
    </row>
    <row r="10" spans="1:10">
      <c r="A10" s="1">
        <v>45238</v>
      </c>
      <c r="B10" s="32" t="s">
        <v>614</v>
      </c>
      <c r="C10" s="32" t="s">
        <v>615</v>
      </c>
      <c r="D10" s="32" t="s">
        <v>625</v>
      </c>
      <c r="E10" s="67">
        <v>415200</v>
      </c>
      <c r="F10" s="68"/>
      <c r="G10" s="69"/>
      <c r="H10" s="33"/>
      <c r="I10" s="70">
        <v>0</v>
      </c>
      <c r="J10" s="32"/>
    </row>
    <row r="11" spans="1:10">
      <c r="A11" s="1">
        <v>45030</v>
      </c>
      <c r="B11" s="32" t="s">
        <v>614</v>
      </c>
      <c r="C11" s="32" t="s">
        <v>621</v>
      </c>
      <c r="D11" s="32" t="s">
        <v>623</v>
      </c>
      <c r="E11" s="67">
        <v>5200</v>
      </c>
      <c r="F11" s="32"/>
      <c r="G11" s="69"/>
      <c r="H11" s="33"/>
      <c r="I11" s="70">
        <v>0</v>
      </c>
      <c r="J11" s="32"/>
    </row>
    <row r="12" spans="1:10">
      <c r="A12" s="1">
        <v>45257</v>
      </c>
      <c r="B12" s="32" t="s">
        <v>614</v>
      </c>
      <c r="C12" s="32" t="s">
        <v>611</v>
      </c>
      <c r="D12" s="32" t="s">
        <v>626</v>
      </c>
      <c r="E12" s="67">
        <v>185300</v>
      </c>
      <c r="F12" s="32"/>
      <c r="G12" s="69"/>
      <c r="H12" s="33"/>
      <c r="I12" s="70">
        <v>0</v>
      </c>
      <c r="J12" s="32"/>
    </row>
    <row r="13" spans="1:10">
      <c r="A13" s="1">
        <v>45241</v>
      </c>
      <c r="B13" s="32" t="s">
        <v>607</v>
      </c>
      <c r="C13" s="32" t="s">
        <v>615</v>
      </c>
      <c r="D13" s="32" t="s">
        <v>627</v>
      </c>
      <c r="E13" s="67">
        <v>563200</v>
      </c>
      <c r="F13" s="68" t="s">
        <v>628</v>
      </c>
      <c r="G13" s="69"/>
      <c r="H13" s="33"/>
      <c r="I13" s="70">
        <v>469300</v>
      </c>
      <c r="J13" s="32"/>
    </row>
    <row r="14" spans="1:10">
      <c r="A14" s="1">
        <v>45111</v>
      </c>
      <c r="B14" s="32" t="s">
        <v>614</v>
      </c>
      <c r="C14" s="32" t="s">
        <v>621</v>
      </c>
      <c r="D14" s="32" t="s">
        <v>622</v>
      </c>
      <c r="E14" s="67">
        <v>207400</v>
      </c>
      <c r="F14" s="68"/>
      <c r="G14" s="69"/>
      <c r="H14" s="33"/>
      <c r="I14" s="70">
        <v>0</v>
      </c>
      <c r="J14" s="32"/>
    </row>
    <row r="15" spans="1:10">
      <c r="A15" s="1">
        <v>45270</v>
      </c>
      <c r="B15" s="32" t="s">
        <v>614</v>
      </c>
      <c r="C15" s="32" t="s">
        <v>611</v>
      </c>
      <c r="D15" s="32" t="s">
        <v>629</v>
      </c>
      <c r="E15" s="67">
        <v>171300</v>
      </c>
      <c r="F15" s="32"/>
      <c r="G15" s="69"/>
      <c r="H15" s="33"/>
      <c r="I15" s="70">
        <v>0</v>
      </c>
      <c r="J15" s="32"/>
    </row>
    <row r="16" spans="1:10">
      <c r="A16" s="1">
        <v>44949</v>
      </c>
      <c r="B16" s="32" t="s">
        <v>607</v>
      </c>
      <c r="C16" s="32" t="s">
        <v>615</v>
      </c>
      <c r="D16" s="32" t="s">
        <v>630</v>
      </c>
      <c r="E16" s="67">
        <v>411400</v>
      </c>
      <c r="F16" s="68" t="s">
        <v>631</v>
      </c>
      <c r="G16" s="69"/>
      <c r="H16" s="33"/>
      <c r="I16" s="70">
        <v>274300</v>
      </c>
      <c r="J16" s="32"/>
    </row>
    <row r="17" spans="1:10">
      <c r="A17" s="1">
        <v>45162</v>
      </c>
      <c r="B17" s="32" t="s">
        <v>614</v>
      </c>
      <c r="C17" s="32" t="s">
        <v>621</v>
      </c>
      <c r="D17" s="32" t="s">
        <v>632</v>
      </c>
      <c r="E17" s="67">
        <v>503400</v>
      </c>
      <c r="F17" s="32"/>
      <c r="G17" s="69"/>
      <c r="H17" s="33"/>
      <c r="I17" s="70">
        <v>0</v>
      </c>
      <c r="J17" s="32"/>
    </row>
    <row r="18" spans="1:10">
      <c r="A18" s="1">
        <v>44930</v>
      </c>
      <c r="B18" s="32" t="s">
        <v>614</v>
      </c>
      <c r="C18" s="32" t="s">
        <v>611</v>
      </c>
      <c r="D18" s="32" t="s">
        <v>633</v>
      </c>
      <c r="E18" s="67">
        <v>9600</v>
      </c>
      <c r="F18" s="32"/>
      <c r="G18" s="69"/>
      <c r="H18" s="33"/>
      <c r="I18" s="70">
        <v>0</v>
      </c>
      <c r="J18" s="32"/>
    </row>
    <row r="19" spans="1:10">
      <c r="A19" s="1">
        <v>44980</v>
      </c>
      <c r="B19" s="32" t="s">
        <v>614</v>
      </c>
      <c r="C19" s="32" t="s">
        <v>615</v>
      </c>
      <c r="D19" s="32" t="s">
        <v>634</v>
      </c>
      <c r="E19" s="67">
        <v>494100</v>
      </c>
      <c r="F19" s="32"/>
      <c r="G19" s="69"/>
      <c r="H19" s="33"/>
      <c r="I19" s="70">
        <v>0</v>
      </c>
      <c r="J19" s="32"/>
    </row>
    <row r="20" spans="1:10">
      <c r="A20" s="1">
        <v>45117</v>
      </c>
      <c r="B20" s="32" t="s">
        <v>607</v>
      </c>
      <c r="C20" s="32" t="s">
        <v>621</v>
      </c>
      <c r="D20" s="32" t="s">
        <v>635</v>
      </c>
      <c r="E20" s="67">
        <v>301600</v>
      </c>
      <c r="F20" s="68" t="s">
        <v>624</v>
      </c>
      <c r="G20" s="69"/>
      <c r="H20" s="33"/>
      <c r="I20" s="70">
        <v>150800</v>
      </c>
      <c r="J20" s="32"/>
    </row>
    <row r="21" spans="1:10">
      <c r="A21" s="1">
        <v>45102</v>
      </c>
      <c r="B21" s="32" t="s">
        <v>614</v>
      </c>
      <c r="C21" s="32" t="s">
        <v>615</v>
      </c>
      <c r="D21" s="32" t="s">
        <v>636</v>
      </c>
      <c r="E21" s="67">
        <v>58400</v>
      </c>
      <c r="F21" s="32"/>
      <c r="G21" s="69"/>
      <c r="H21" s="33"/>
      <c r="I21" s="70">
        <v>0</v>
      </c>
      <c r="J21" s="32"/>
    </row>
    <row r="22" spans="1:10">
      <c r="A22" s="1">
        <v>45180</v>
      </c>
      <c r="B22" s="32" t="s">
        <v>614</v>
      </c>
      <c r="C22" s="32" t="s">
        <v>615</v>
      </c>
      <c r="D22" s="32" t="s">
        <v>637</v>
      </c>
      <c r="E22" s="67">
        <v>372300</v>
      </c>
      <c r="F22" s="32"/>
      <c r="G22" s="69"/>
      <c r="H22" s="33"/>
      <c r="I22" s="70">
        <v>0</v>
      </c>
      <c r="J22" s="32"/>
    </row>
    <row r="24" spans="1:10">
      <c r="A24" t="s">
        <v>396</v>
      </c>
      <c r="G24" s="71" t="s">
        <v>638</v>
      </c>
    </row>
    <row r="25" spans="1:10">
      <c r="A25" s="128" t="s">
        <v>606</v>
      </c>
      <c r="B25" s="72">
        <v>10000</v>
      </c>
      <c r="C25" s="72">
        <v>100000</v>
      </c>
      <c r="D25" s="72">
        <v>200000</v>
      </c>
      <c r="E25" s="72">
        <v>500000</v>
      </c>
      <c r="G25" s="128" t="s">
        <v>606</v>
      </c>
      <c r="H25" s="128"/>
      <c r="I25" s="49" t="s">
        <v>639</v>
      </c>
    </row>
    <row r="26" spans="1:10">
      <c r="A26" s="128"/>
      <c r="B26" s="73">
        <v>100000</v>
      </c>
      <c r="C26" s="73">
        <v>200000</v>
      </c>
      <c r="D26" s="73">
        <v>500000</v>
      </c>
      <c r="E26" s="74"/>
      <c r="G26" s="72"/>
      <c r="H26" s="74">
        <v>10000</v>
      </c>
      <c r="I26" s="21"/>
      <c r="J26" s="75"/>
    </row>
    <row r="27" spans="1:10">
      <c r="A27" s="32" t="s">
        <v>584</v>
      </c>
      <c r="B27" s="37">
        <v>5.0000000000000001E-3</v>
      </c>
      <c r="C27" s="28">
        <v>0.01</v>
      </c>
      <c r="D27" s="28">
        <v>0.02</v>
      </c>
      <c r="E27" s="28">
        <v>0.03</v>
      </c>
      <c r="G27" s="76">
        <v>10000</v>
      </c>
      <c r="H27" s="74">
        <v>100000</v>
      </c>
      <c r="I27" s="21"/>
    </row>
    <row r="28" spans="1:10">
      <c r="A28" s="32" t="s">
        <v>640</v>
      </c>
      <c r="B28" s="37">
        <v>8.0000000000000002E-3</v>
      </c>
      <c r="C28" s="37">
        <v>1.4999999999999999E-2</v>
      </c>
      <c r="D28" s="28">
        <v>0.02</v>
      </c>
      <c r="E28" s="37">
        <v>2.5000000000000001E-2</v>
      </c>
      <c r="G28" s="76">
        <v>100000</v>
      </c>
      <c r="H28" s="74">
        <v>300000</v>
      </c>
      <c r="I28" s="21"/>
    </row>
    <row r="29" spans="1:10">
      <c r="G29" s="76">
        <v>300000</v>
      </c>
      <c r="H29" s="74">
        <v>500000</v>
      </c>
      <c r="I29" s="21"/>
    </row>
    <row r="30" spans="1:10">
      <c r="A30" t="s">
        <v>641</v>
      </c>
      <c r="G30" s="76">
        <v>500000</v>
      </c>
      <c r="H30" s="74">
        <v>1000000</v>
      </c>
      <c r="I30" s="21"/>
    </row>
    <row r="31" spans="1:10">
      <c r="A31" s="77" t="s">
        <v>397</v>
      </c>
      <c r="B31" s="49" t="s">
        <v>611</v>
      </c>
      <c r="C31" s="49" t="s">
        <v>615</v>
      </c>
      <c r="D31" s="49" t="s">
        <v>621</v>
      </c>
    </row>
    <row r="32" spans="1:10">
      <c r="A32" s="77" t="s">
        <v>607</v>
      </c>
      <c r="B32" s="32"/>
      <c r="C32" s="32"/>
      <c r="D32" s="32"/>
    </row>
    <row r="33" spans="1:4">
      <c r="A33" s="77" t="s">
        <v>614</v>
      </c>
      <c r="B33" s="32"/>
      <c r="C33" s="32"/>
      <c r="D33" s="32"/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4A31-9E5C-437C-BCCA-D5B86A0F39AF}">
  <dimension ref="B2:Q30"/>
  <sheetViews>
    <sheetView workbookViewId="0"/>
  </sheetViews>
  <sheetFormatPr defaultRowHeight="16.5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>
      <c r="B2" t="s">
        <v>395</v>
      </c>
      <c r="L2" t="s">
        <v>642</v>
      </c>
    </row>
    <row r="3" spans="2:15">
      <c r="B3" s="32" t="s">
        <v>643</v>
      </c>
      <c r="C3" s="32" t="s">
        <v>418</v>
      </c>
      <c r="D3" s="32" t="s">
        <v>644</v>
      </c>
      <c r="E3" s="32" t="s">
        <v>645</v>
      </c>
      <c r="F3" s="32" t="s">
        <v>646</v>
      </c>
      <c r="G3" s="32" t="s">
        <v>647</v>
      </c>
      <c r="H3" s="32" t="s">
        <v>648</v>
      </c>
      <c r="I3" s="78" t="s">
        <v>649</v>
      </c>
      <c r="J3" s="78" t="s">
        <v>650</v>
      </c>
      <c r="L3" s="32" t="s">
        <v>651</v>
      </c>
      <c r="M3" s="32" t="s">
        <v>652</v>
      </c>
      <c r="N3" s="78" t="s">
        <v>653</v>
      </c>
      <c r="O3" s="78" t="s">
        <v>654</v>
      </c>
    </row>
    <row r="4" spans="2:15">
      <c r="B4" s="32" t="s">
        <v>655</v>
      </c>
      <c r="C4" s="32" t="s">
        <v>653</v>
      </c>
      <c r="D4" s="32">
        <v>90</v>
      </c>
      <c r="E4" s="32">
        <v>80</v>
      </c>
      <c r="F4" s="32">
        <v>70</v>
      </c>
      <c r="G4" s="32">
        <v>60</v>
      </c>
      <c r="H4" s="32" t="s">
        <v>407</v>
      </c>
      <c r="I4" s="32"/>
      <c r="J4" s="32"/>
      <c r="L4" s="32" t="s">
        <v>656</v>
      </c>
      <c r="M4" s="32" t="s">
        <v>657</v>
      </c>
      <c r="N4" s="6"/>
      <c r="O4" s="6"/>
    </row>
    <row r="5" spans="2:15">
      <c r="B5" s="32" t="s">
        <v>658</v>
      </c>
      <c r="C5" s="32" t="s">
        <v>659</v>
      </c>
      <c r="D5" s="32">
        <v>95</v>
      </c>
      <c r="E5" s="32">
        <v>95</v>
      </c>
      <c r="F5" s="32">
        <v>97</v>
      </c>
      <c r="G5" s="32">
        <v>98</v>
      </c>
      <c r="H5" s="32" t="s">
        <v>408</v>
      </c>
      <c r="I5" s="32"/>
      <c r="J5" s="32"/>
      <c r="L5" s="32" t="s">
        <v>660</v>
      </c>
      <c r="M5" s="32" t="s">
        <v>661</v>
      </c>
      <c r="N5" s="6"/>
      <c r="O5" s="6"/>
    </row>
    <row r="6" spans="2:15">
      <c r="B6" s="32" t="s">
        <v>662</v>
      </c>
      <c r="C6" s="32" t="s">
        <v>654</v>
      </c>
      <c r="D6" s="32">
        <v>90</v>
      </c>
      <c r="E6" s="32">
        <v>99</v>
      </c>
      <c r="F6" s="32">
        <v>96</v>
      </c>
      <c r="G6" s="32">
        <v>94</v>
      </c>
      <c r="H6" s="32" t="s">
        <v>409</v>
      </c>
      <c r="I6" s="32"/>
      <c r="J6" s="32"/>
      <c r="L6" s="32" t="s">
        <v>663</v>
      </c>
      <c r="M6" s="32" t="s">
        <v>664</v>
      </c>
      <c r="N6" s="6"/>
      <c r="O6" s="6"/>
    </row>
    <row r="7" spans="2:15">
      <c r="B7" s="32" t="s">
        <v>665</v>
      </c>
      <c r="C7" s="32" t="s">
        <v>653</v>
      </c>
      <c r="D7" s="32">
        <v>75</v>
      </c>
      <c r="E7" s="32">
        <v>82</v>
      </c>
      <c r="F7" s="32">
        <v>64</v>
      </c>
      <c r="G7" s="32">
        <v>85</v>
      </c>
      <c r="H7" s="32" t="s">
        <v>407</v>
      </c>
      <c r="I7" s="32"/>
      <c r="J7" s="32"/>
    </row>
    <row r="8" spans="2:15">
      <c r="B8" s="32" t="s">
        <v>666</v>
      </c>
      <c r="C8" s="32" t="s">
        <v>659</v>
      </c>
      <c r="D8" s="32">
        <v>61</v>
      </c>
      <c r="E8" s="32">
        <v>62</v>
      </c>
      <c r="F8" s="32">
        <v>68</v>
      </c>
      <c r="G8" s="32">
        <v>75</v>
      </c>
      <c r="H8" s="32" t="s">
        <v>408</v>
      </c>
      <c r="I8" s="32"/>
      <c r="J8" s="32"/>
      <c r="L8" t="s">
        <v>667</v>
      </c>
    </row>
    <row r="9" spans="2:15">
      <c r="B9" s="32" t="s">
        <v>668</v>
      </c>
      <c r="C9" s="32" t="s">
        <v>654</v>
      </c>
      <c r="D9" s="32">
        <v>78</v>
      </c>
      <c r="E9" s="32">
        <v>60</v>
      </c>
      <c r="F9" s="32">
        <v>78</v>
      </c>
      <c r="G9" s="32">
        <v>64</v>
      </c>
      <c r="H9" s="32" t="s">
        <v>409</v>
      </c>
      <c r="I9" s="32"/>
      <c r="J9" s="32"/>
      <c r="L9" s="32" t="s">
        <v>418</v>
      </c>
      <c r="M9" s="78" t="s">
        <v>407</v>
      </c>
      <c r="N9" s="78" t="s">
        <v>408</v>
      </c>
      <c r="O9" s="78" t="s">
        <v>409</v>
      </c>
    </row>
    <row r="10" spans="2:15">
      <c r="B10" s="32" t="s">
        <v>669</v>
      </c>
      <c r="C10" s="32" t="s">
        <v>654</v>
      </c>
      <c r="D10" s="32">
        <v>97</v>
      </c>
      <c r="E10" s="32">
        <v>92</v>
      </c>
      <c r="F10" s="32">
        <v>96</v>
      </c>
      <c r="G10" s="32">
        <v>73</v>
      </c>
      <c r="H10" s="32" t="s">
        <v>407</v>
      </c>
      <c r="I10" s="32"/>
      <c r="J10" s="32"/>
      <c r="L10" s="32" t="s">
        <v>653</v>
      </c>
      <c r="M10" s="32"/>
      <c r="N10" s="32"/>
      <c r="O10" s="32"/>
    </row>
    <row r="11" spans="2:15">
      <c r="B11" s="32" t="s">
        <v>670</v>
      </c>
      <c r="C11" s="32" t="s">
        <v>659</v>
      </c>
      <c r="D11" s="32">
        <v>96</v>
      </c>
      <c r="E11" s="32">
        <v>94</v>
      </c>
      <c r="F11" s="32">
        <v>91</v>
      </c>
      <c r="G11" s="32">
        <v>84</v>
      </c>
      <c r="H11" s="32" t="s">
        <v>407</v>
      </c>
      <c r="I11" s="32"/>
      <c r="J11" s="32"/>
      <c r="L11" s="32" t="s">
        <v>659</v>
      </c>
      <c r="M11" s="32"/>
      <c r="N11" s="32"/>
      <c r="O11" s="32"/>
    </row>
    <row r="12" spans="2:15">
      <c r="B12" s="32" t="s">
        <v>671</v>
      </c>
      <c r="C12" s="32" t="s">
        <v>654</v>
      </c>
      <c r="D12" s="32">
        <v>86</v>
      </c>
      <c r="E12" s="32">
        <v>50</v>
      </c>
      <c r="F12" s="32">
        <v>59</v>
      </c>
      <c r="G12" s="32">
        <v>50</v>
      </c>
      <c r="H12" s="32" t="s">
        <v>407</v>
      </c>
      <c r="I12" s="32"/>
      <c r="J12" s="32"/>
      <c r="L12" s="32" t="s">
        <v>654</v>
      </c>
      <c r="M12" s="32"/>
      <c r="N12" s="32"/>
      <c r="O12" s="32"/>
    </row>
    <row r="13" spans="2:15">
      <c r="B13" s="32" t="s">
        <v>672</v>
      </c>
      <c r="C13" s="32" t="s">
        <v>653</v>
      </c>
      <c r="D13" s="32">
        <v>89</v>
      </c>
      <c r="E13" s="32">
        <v>82</v>
      </c>
      <c r="F13" s="32">
        <v>99</v>
      </c>
      <c r="G13" s="32">
        <v>66</v>
      </c>
      <c r="H13" s="32" t="s">
        <v>409</v>
      </c>
      <c r="I13" s="32"/>
      <c r="J13" s="32"/>
    </row>
    <row r="14" spans="2:15">
      <c r="B14" s="32" t="s">
        <v>673</v>
      </c>
      <c r="C14" s="32" t="s">
        <v>659</v>
      </c>
      <c r="D14" s="32">
        <v>96</v>
      </c>
      <c r="E14" s="32">
        <v>89</v>
      </c>
      <c r="F14" s="32">
        <v>65</v>
      </c>
      <c r="G14" s="32">
        <v>99</v>
      </c>
      <c r="H14" s="32" t="s">
        <v>409</v>
      </c>
      <c r="I14" s="32"/>
      <c r="J14" s="32"/>
      <c r="L14" t="s">
        <v>674</v>
      </c>
    </row>
    <row r="15" spans="2:15">
      <c r="B15" s="32" t="s">
        <v>675</v>
      </c>
      <c r="C15" s="32" t="s">
        <v>659</v>
      </c>
      <c r="D15" s="32">
        <v>68</v>
      </c>
      <c r="E15" s="32">
        <v>73</v>
      </c>
      <c r="F15" s="32">
        <v>82</v>
      </c>
      <c r="G15" s="32">
        <v>80</v>
      </c>
      <c r="H15" s="32" t="s">
        <v>408</v>
      </c>
      <c r="I15" s="32"/>
      <c r="J15" s="32"/>
      <c r="L15" s="129" t="s">
        <v>676</v>
      </c>
      <c r="M15" s="129"/>
    </row>
    <row r="16" spans="2:15">
      <c r="B16" s="32" t="s">
        <v>677</v>
      </c>
      <c r="C16" s="32" t="s">
        <v>654</v>
      </c>
      <c r="D16" s="32">
        <v>92</v>
      </c>
      <c r="E16" s="32">
        <v>100</v>
      </c>
      <c r="F16" s="32">
        <v>100</v>
      </c>
      <c r="G16" s="32">
        <v>100</v>
      </c>
      <c r="H16" s="32" t="s">
        <v>407</v>
      </c>
      <c r="I16" s="32"/>
      <c r="J16" s="32"/>
      <c r="L16" s="130"/>
      <c r="M16" s="130"/>
    </row>
    <row r="17" spans="2:17">
      <c r="B17" s="32" t="s">
        <v>678</v>
      </c>
      <c r="C17" s="32" t="s">
        <v>653</v>
      </c>
      <c r="D17" s="32">
        <v>91</v>
      </c>
      <c r="E17" s="32">
        <v>85</v>
      </c>
      <c r="F17" s="32">
        <v>92</v>
      </c>
      <c r="G17" s="32">
        <v>62</v>
      </c>
      <c r="H17" s="32" t="s">
        <v>408</v>
      </c>
      <c r="I17" s="32"/>
      <c r="J17" s="32"/>
      <c r="L17" s="45"/>
      <c r="M17" s="45"/>
    </row>
    <row r="18" spans="2:17">
      <c r="B18" s="32" t="s">
        <v>679</v>
      </c>
      <c r="C18" s="32" t="s">
        <v>659</v>
      </c>
      <c r="D18" s="32">
        <v>72</v>
      </c>
      <c r="E18" s="32">
        <v>67</v>
      </c>
      <c r="F18" s="32">
        <v>94</v>
      </c>
      <c r="G18" s="32">
        <v>70</v>
      </c>
      <c r="H18" s="32" t="s">
        <v>408</v>
      </c>
      <c r="I18" s="32"/>
      <c r="J18" s="32"/>
    </row>
    <row r="19" spans="2:17">
      <c r="B19" s="32" t="s">
        <v>680</v>
      </c>
      <c r="C19" s="32" t="s">
        <v>654</v>
      </c>
      <c r="D19" s="32">
        <v>62</v>
      </c>
      <c r="E19" s="32">
        <v>89</v>
      </c>
      <c r="F19" s="32">
        <v>53.999999999999936</v>
      </c>
      <c r="G19" s="32">
        <v>88</v>
      </c>
      <c r="H19" s="32" t="s">
        <v>407</v>
      </c>
      <c r="I19" s="32"/>
      <c r="J19" s="32"/>
      <c r="L19" t="s">
        <v>681</v>
      </c>
    </row>
    <row r="20" spans="2:17">
      <c r="B20" s="32" t="s">
        <v>682</v>
      </c>
      <c r="C20" s="32" t="s">
        <v>654</v>
      </c>
      <c r="D20" s="32">
        <v>71</v>
      </c>
      <c r="E20" s="32">
        <v>30.999999999999744</v>
      </c>
      <c r="F20" s="32">
        <v>77</v>
      </c>
      <c r="G20" s="32">
        <v>75</v>
      </c>
      <c r="H20" s="32" t="s">
        <v>407</v>
      </c>
      <c r="I20" s="32"/>
      <c r="J20" s="32"/>
      <c r="L20" s="79" t="s">
        <v>683</v>
      </c>
      <c r="M20" s="79" t="s">
        <v>644</v>
      </c>
      <c r="N20" s="79" t="s">
        <v>645</v>
      </c>
      <c r="O20" s="79" t="s">
        <v>646</v>
      </c>
      <c r="P20" s="79" t="s">
        <v>647</v>
      </c>
    </row>
    <row r="21" spans="2:17">
      <c r="B21" s="32" t="s">
        <v>684</v>
      </c>
      <c r="C21" s="32" t="s">
        <v>653</v>
      </c>
      <c r="D21" s="32">
        <v>83</v>
      </c>
      <c r="E21" s="32">
        <v>96</v>
      </c>
      <c r="F21" s="32">
        <v>83</v>
      </c>
      <c r="G21" s="32">
        <v>98</v>
      </c>
      <c r="H21" s="32" t="s">
        <v>409</v>
      </c>
      <c r="I21" s="32"/>
      <c r="J21" s="32"/>
      <c r="L21" s="32" t="s">
        <v>514</v>
      </c>
      <c r="M21" s="28">
        <v>0.2</v>
      </c>
      <c r="N21" s="28">
        <v>0.3</v>
      </c>
      <c r="O21" s="28">
        <v>0.3</v>
      </c>
      <c r="P21" s="28">
        <v>0.2</v>
      </c>
      <c r="Q21" s="80"/>
    </row>
    <row r="22" spans="2:17">
      <c r="B22" s="32" t="s">
        <v>685</v>
      </c>
      <c r="C22" s="32" t="s">
        <v>659</v>
      </c>
      <c r="D22" s="32">
        <v>66</v>
      </c>
      <c r="E22" s="32">
        <v>64</v>
      </c>
      <c r="F22" s="32">
        <v>64</v>
      </c>
      <c r="G22" s="32">
        <v>76</v>
      </c>
      <c r="H22" s="32" t="s">
        <v>409</v>
      </c>
      <c r="I22" s="32"/>
      <c r="J22" s="32"/>
    </row>
    <row r="23" spans="2:17">
      <c r="B23" s="32" t="s">
        <v>686</v>
      </c>
      <c r="C23" s="32" t="s">
        <v>653</v>
      </c>
      <c r="D23" s="32">
        <v>75</v>
      </c>
      <c r="E23" s="32">
        <v>70</v>
      </c>
      <c r="F23" s="32">
        <v>64</v>
      </c>
      <c r="G23" s="32">
        <v>86</v>
      </c>
      <c r="H23" s="32" t="s">
        <v>407</v>
      </c>
      <c r="I23" s="32"/>
      <c r="J23" s="32"/>
      <c r="L23" t="s">
        <v>687</v>
      </c>
    </row>
    <row r="24" spans="2:17">
      <c r="B24" s="32" t="s">
        <v>688</v>
      </c>
      <c r="C24" s="32" t="s">
        <v>659</v>
      </c>
      <c r="D24" s="32">
        <v>75</v>
      </c>
      <c r="E24" s="32">
        <v>71</v>
      </c>
      <c r="F24" s="32">
        <v>100</v>
      </c>
      <c r="G24" s="32">
        <v>85</v>
      </c>
      <c r="H24" s="32" t="s">
        <v>408</v>
      </c>
      <c r="I24" s="32"/>
      <c r="J24" s="32"/>
      <c r="L24" s="131" t="s">
        <v>689</v>
      </c>
      <c r="M24" s="81">
        <v>0</v>
      </c>
      <c r="N24" s="81">
        <v>60</v>
      </c>
      <c r="O24" s="81">
        <v>70</v>
      </c>
      <c r="P24" s="81">
        <v>80</v>
      </c>
      <c r="Q24" s="81">
        <v>90</v>
      </c>
    </row>
    <row r="25" spans="2:17">
      <c r="B25" s="32" t="s">
        <v>690</v>
      </c>
      <c r="C25" s="32" t="s">
        <v>654</v>
      </c>
      <c r="D25" s="32">
        <v>65</v>
      </c>
      <c r="E25" s="32">
        <v>86</v>
      </c>
      <c r="F25" s="32">
        <v>87</v>
      </c>
      <c r="G25" s="32">
        <v>84</v>
      </c>
      <c r="H25" s="32" t="s">
        <v>408</v>
      </c>
      <c r="I25" s="32"/>
      <c r="J25" s="32"/>
      <c r="L25" s="131"/>
      <c r="M25" s="82">
        <v>60</v>
      </c>
      <c r="N25" s="82">
        <v>70</v>
      </c>
      <c r="O25" s="82">
        <v>80</v>
      </c>
      <c r="P25" s="82">
        <v>90</v>
      </c>
      <c r="Q25" s="49"/>
    </row>
    <row r="26" spans="2:17">
      <c r="B26" s="32" t="s">
        <v>691</v>
      </c>
      <c r="C26" s="32" t="s">
        <v>653</v>
      </c>
      <c r="D26" s="32">
        <v>91</v>
      </c>
      <c r="E26" s="32">
        <v>77</v>
      </c>
      <c r="F26" s="32">
        <v>77</v>
      </c>
      <c r="G26" s="32">
        <v>76</v>
      </c>
      <c r="H26" s="32" t="s">
        <v>407</v>
      </c>
      <c r="I26" s="32"/>
      <c r="J26" s="32"/>
      <c r="L26" s="32" t="s">
        <v>649</v>
      </c>
      <c r="M26" s="32" t="s">
        <v>692</v>
      </c>
      <c r="N26" s="32" t="s">
        <v>693</v>
      </c>
      <c r="O26" s="32" t="s">
        <v>694</v>
      </c>
      <c r="P26" s="32" t="s">
        <v>695</v>
      </c>
      <c r="Q26" s="32" t="s">
        <v>696</v>
      </c>
    </row>
    <row r="27" spans="2:17">
      <c r="B27" s="32" t="s">
        <v>697</v>
      </c>
      <c r="C27" s="32" t="s">
        <v>653</v>
      </c>
      <c r="D27" s="32">
        <v>95</v>
      </c>
      <c r="E27" s="32">
        <v>80</v>
      </c>
      <c r="F27" s="32">
        <v>89</v>
      </c>
      <c r="G27" s="32">
        <v>68</v>
      </c>
      <c r="H27" s="32" t="s">
        <v>409</v>
      </c>
      <c r="I27" s="32"/>
      <c r="J27" s="32"/>
    </row>
    <row r="28" spans="2:17">
      <c r="B28" s="32" t="s">
        <v>698</v>
      </c>
      <c r="C28" s="32" t="s">
        <v>654</v>
      </c>
      <c r="D28" s="32">
        <v>85</v>
      </c>
      <c r="E28" s="32">
        <v>95</v>
      </c>
      <c r="F28" s="32">
        <v>69</v>
      </c>
      <c r="G28" s="32">
        <v>73</v>
      </c>
      <c r="H28" s="32" t="s">
        <v>407</v>
      </c>
      <c r="I28" s="32"/>
      <c r="J28" s="32"/>
    </row>
    <row r="29" spans="2:17">
      <c r="B29" s="32" t="s">
        <v>699</v>
      </c>
      <c r="C29" s="32" t="s">
        <v>659</v>
      </c>
      <c r="D29" s="32">
        <v>88</v>
      </c>
      <c r="E29" s="32">
        <v>72</v>
      </c>
      <c r="F29" s="32">
        <v>83</v>
      </c>
      <c r="G29" s="32">
        <v>76</v>
      </c>
      <c r="H29" s="32" t="s">
        <v>407</v>
      </c>
      <c r="I29" s="32"/>
      <c r="J29" s="32"/>
    </row>
    <row r="30" spans="2:17">
      <c r="B30" s="32" t="s">
        <v>700</v>
      </c>
      <c r="C30" s="32" t="s">
        <v>654</v>
      </c>
      <c r="D30" s="32">
        <v>64</v>
      </c>
      <c r="E30" s="32">
        <v>67</v>
      </c>
      <c r="F30" s="32">
        <v>89</v>
      </c>
      <c r="G30" s="32">
        <v>72</v>
      </c>
      <c r="H30" s="32" t="s">
        <v>409</v>
      </c>
      <c r="I30" s="32"/>
      <c r="J30" s="32"/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46"/>
  <sheetViews>
    <sheetView workbookViewId="0">
      <selection activeCell="Q35" sqref="Q35"/>
    </sheetView>
  </sheetViews>
  <sheetFormatPr defaultRowHeight="16.5"/>
  <cols>
    <col min="1" max="1" width="2" customWidth="1"/>
    <col min="3" max="3" width="16" bestFit="1" customWidth="1"/>
    <col min="4" max="4" width="13.25" bestFit="1" customWidth="1"/>
    <col min="5" max="5" width="9" bestFit="1" customWidth="1"/>
    <col min="8" max="8" width="15.25" customWidth="1"/>
    <col min="11" max="11" width="13" bestFit="1" customWidth="1"/>
  </cols>
  <sheetData>
    <row r="1" spans="2:12">
      <c r="B1" t="s">
        <v>416</v>
      </c>
    </row>
    <row r="2" spans="2:12">
      <c r="B2" s="32" t="s">
        <v>417</v>
      </c>
      <c r="C2" s="30" t="s">
        <v>418</v>
      </c>
      <c r="D2" s="32" t="s">
        <v>419</v>
      </c>
      <c r="E2" s="32" t="s">
        <v>420</v>
      </c>
      <c r="F2" s="32" t="s">
        <v>421</v>
      </c>
      <c r="G2" s="32" t="s">
        <v>422</v>
      </c>
      <c r="H2" s="32" t="s">
        <v>423</v>
      </c>
      <c r="I2" s="32" t="s">
        <v>424</v>
      </c>
      <c r="J2" s="31" t="s">
        <v>425</v>
      </c>
      <c r="K2" s="31" t="s">
        <v>426</v>
      </c>
      <c r="L2" s="31" t="s">
        <v>427</v>
      </c>
    </row>
    <row r="3" spans="2:12">
      <c r="B3" s="30" t="s">
        <v>428</v>
      </c>
      <c r="C3" s="6" t="s">
        <v>429</v>
      </c>
      <c r="D3" s="6">
        <v>24</v>
      </c>
      <c r="E3" s="6">
        <v>1</v>
      </c>
      <c r="F3" s="6">
        <v>100</v>
      </c>
      <c r="G3" s="6">
        <v>75</v>
      </c>
      <c r="H3" s="6">
        <v>75</v>
      </c>
      <c r="I3" s="6">
        <v>250</v>
      </c>
      <c r="J3" s="32"/>
      <c r="K3" s="20"/>
      <c r="L3" s="32"/>
    </row>
    <row r="4" spans="2:12">
      <c r="B4" s="32" t="s">
        <v>430</v>
      </c>
      <c r="C4" s="6" t="s">
        <v>431</v>
      </c>
      <c r="D4" s="6">
        <v>25</v>
      </c>
      <c r="E4" s="6">
        <v>0</v>
      </c>
      <c r="F4" s="6">
        <v>90</v>
      </c>
      <c r="G4" s="6">
        <v>80</v>
      </c>
      <c r="H4" s="6">
        <v>70</v>
      </c>
      <c r="I4" s="6">
        <v>240</v>
      </c>
      <c r="J4" s="32"/>
      <c r="K4" s="20"/>
      <c r="L4" s="32"/>
    </row>
    <row r="5" spans="2:12">
      <c r="B5" s="30" t="s">
        <v>432</v>
      </c>
      <c r="C5" s="6" t="s">
        <v>433</v>
      </c>
      <c r="D5" s="6">
        <v>25</v>
      </c>
      <c r="E5" s="6">
        <v>0</v>
      </c>
      <c r="F5" s="6">
        <v>80</v>
      </c>
      <c r="G5" s="6">
        <v>100</v>
      </c>
      <c r="H5" s="6">
        <v>85</v>
      </c>
      <c r="I5" s="6">
        <v>265</v>
      </c>
      <c r="J5" s="32"/>
      <c r="K5" s="20"/>
      <c r="L5" s="32"/>
    </row>
    <row r="6" spans="2:12">
      <c r="B6" s="32" t="s">
        <v>434</v>
      </c>
      <c r="C6" s="6" t="s">
        <v>435</v>
      </c>
      <c r="D6" s="6">
        <v>17</v>
      </c>
      <c r="E6" s="6">
        <v>8</v>
      </c>
      <c r="F6" s="6">
        <v>90</v>
      </c>
      <c r="G6" s="6">
        <v>85</v>
      </c>
      <c r="H6" s="6">
        <v>90</v>
      </c>
      <c r="I6" s="6">
        <v>265</v>
      </c>
      <c r="J6" s="32"/>
      <c r="K6" s="20"/>
      <c r="L6" s="32"/>
    </row>
    <row r="7" spans="2:12">
      <c r="B7" s="30" t="s">
        <v>436</v>
      </c>
      <c r="C7" s="6" t="s">
        <v>437</v>
      </c>
      <c r="D7" s="6">
        <v>23</v>
      </c>
      <c r="E7" s="6">
        <v>2</v>
      </c>
      <c r="F7" s="6">
        <v>85</v>
      </c>
      <c r="G7" s="6">
        <v>60</v>
      </c>
      <c r="H7" s="6">
        <v>60</v>
      </c>
      <c r="I7" s="6">
        <v>205</v>
      </c>
      <c r="J7" s="32"/>
      <c r="K7" s="20"/>
      <c r="L7" s="32"/>
    </row>
    <row r="8" spans="2:12">
      <c r="B8" s="30" t="s">
        <v>438</v>
      </c>
      <c r="C8" s="6" t="s">
        <v>437</v>
      </c>
      <c r="D8" s="6">
        <v>25</v>
      </c>
      <c r="E8" s="6">
        <v>0</v>
      </c>
      <c r="F8" s="6">
        <v>80</v>
      </c>
      <c r="G8" s="6">
        <v>100</v>
      </c>
      <c r="H8" s="6">
        <v>80</v>
      </c>
      <c r="I8" s="6">
        <v>260</v>
      </c>
      <c r="J8" s="32"/>
      <c r="K8" s="20"/>
      <c r="L8" s="32"/>
    </row>
    <row r="9" spans="2:12">
      <c r="B9" s="30" t="s">
        <v>439</v>
      </c>
      <c r="C9" s="6" t="s">
        <v>440</v>
      </c>
      <c r="D9" s="6">
        <v>22</v>
      </c>
      <c r="E9" s="6">
        <v>3</v>
      </c>
      <c r="F9" s="6">
        <v>100</v>
      </c>
      <c r="G9" s="6">
        <v>75</v>
      </c>
      <c r="H9" s="6">
        <v>90</v>
      </c>
      <c r="I9" s="6">
        <v>265</v>
      </c>
      <c r="J9" s="32"/>
      <c r="K9" s="20"/>
      <c r="L9" s="32"/>
    </row>
    <row r="10" spans="2:12">
      <c r="B10" s="30" t="s">
        <v>441</v>
      </c>
      <c r="C10" s="6" t="s">
        <v>435</v>
      </c>
      <c r="D10" s="6">
        <v>24</v>
      </c>
      <c r="E10" s="6">
        <v>1</v>
      </c>
      <c r="F10" s="6">
        <v>90</v>
      </c>
      <c r="G10" s="6">
        <v>100</v>
      </c>
      <c r="H10" s="6">
        <v>100</v>
      </c>
      <c r="I10" s="6">
        <v>290</v>
      </c>
      <c r="J10" s="32"/>
      <c r="K10" s="20"/>
      <c r="L10" s="32"/>
    </row>
    <row r="11" spans="2:12">
      <c r="B11" s="30" t="s">
        <v>442</v>
      </c>
      <c r="C11" s="6" t="s">
        <v>443</v>
      </c>
      <c r="D11" s="6">
        <v>23</v>
      </c>
      <c r="E11" s="6">
        <v>2</v>
      </c>
      <c r="F11" s="6">
        <v>70</v>
      </c>
      <c r="G11" s="6">
        <v>90</v>
      </c>
      <c r="H11" s="6">
        <v>70</v>
      </c>
      <c r="I11" s="6">
        <v>230</v>
      </c>
      <c r="J11" s="32"/>
      <c r="K11" s="20"/>
      <c r="L11" s="32"/>
    </row>
    <row r="12" spans="2:12">
      <c r="B12" s="30" t="s">
        <v>444</v>
      </c>
      <c r="C12" s="6" t="s">
        <v>435</v>
      </c>
      <c r="D12" s="6">
        <v>23</v>
      </c>
      <c r="E12" s="6">
        <v>2</v>
      </c>
      <c r="F12" s="6">
        <v>50</v>
      </c>
      <c r="G12" s="6">
        <v>85</v>
      </c>
      <c r="H12" s="6">
        <v>95</v>
      </c>
      <c r="I12" s="6">
        <v>230</v>
      </c>
      <c r="J12" s="32"/>
      <c r="K12" s="20"/>
      <c r="L12" s="32"/>
    </row>
    <row r="13" spans="2:12">
      <c r="B13" s="30" t="s">
        <v>445</v>
      </c>
      <c r="C13" s="6" t="s">
        <v>437</v>
      </c>
      <c r="D13" s="6">
        <v>23</v>
      </c>
      <c r="E13" s="6">
        <v>2</v>
      </c>
      <c r="F13" s="6">
        <v>75</v>
      </c>
      <c r="G13" s="6">
        <v>90</v>
      </c>
      <c r="H13" s="6">
        <v>70</v>
      </c>
      <c r="I13" s="6">
        <v>235</v>
      </c>
      <c r="J13" s="32"/>
      <c r="K13" s="20"/>
      <c r="L13" s="32"/>
    </row>
    <row r="14" spans="2:12">
      <c r="B14" s="32" t="s">
        <v>446</v>
      </c>
      <c r="C14" s="6" t="s">
        <v>440</v>
      </c>
      <c r="D14" s="6">
        <v>25</v>
      </c>
      <c r="E14" s="6">
        <v>0</v>
      </c>
      <c r="F14" s="6">
        <v>90</v>
      </c>
      <c r="G14" s="6">
        <v>60</v>
      </c>
      <c r="H14" s="6">
        <v>60</v>
      </c>
      <c r="I14" s="6">
        <v>210</v>
      </c>
      <c r="J14" s="32"/>
      <c r="K14" s="20"/>
      <c r="L14" s="32"/>
    </row>
    <row r="15" spans="2:12">
      <c r="B15" s="30" t="s">
        <v>447</v>
      </c>
      <c r="C15" s="6" t="s">
        <v>448</v>
      </c>
      <c r="D15" s="6">
        <v>24</v>
      </c>
      <c r="E15" s="6">
        <v>1</v>
      </c>
      <c r="F15" s="6">
        <v>100</v>
      </c>
      <c r="G15" s="6">
        <v>85</v>
      </c>
      <c r="H15" s="6">
        <v>65</v>
      </c>
      <c r="I15" s="6">
        <v>250</v>
      </c>
      <c r="J15" s="32"/>
      <c r="K15" s="20"/>
      <c r="L15" s="32"/>
    </row>
    <row r="16" spans="2:12">
      <c r="B16" s="30" t="s">
        <v>449</v>
      </c>
      <c r="C16" s="6" t="s">
        <v>435</v>
      </c>
      <c r="D16" s="6">
        <v>23</v>
      </c>
      <c r="E16" s="6">
        <v>2</v>
      </c>
      <c r="F16" s="6">
        <v>75</v>
      </c>
      <c r="G16" s="6">
        <v>70</v>
      </c>
      <c r="H16" s="6">
        <v>70</v>
      </c>
      <c r="I16" s="6">
        <v>215</v>
      </c>
      <c r="J16" s="32"/>
      <c r="K16" s="20"/>
      <c r="L16" s="32"/>
    </row>
    <row r="17" spans="2:12">
      <c r="B17" s="30" t="s">
        <v>450</v>
      </c>
      <c r="C17" s="6" t="s">
        <v>448</v>
      </c>
      <c r="D17" s="6">
        <v>25</v>
      </c>
      <c r="E17" s="6">
        <v>0</v>
      </c>
      <c r="F17" s="6">
        <v>70</v>
      </c>
      <c r="G17" s="6">
        <v>55</v>
      </c>
      <c r="H17" s="6">
        <v>90</v>
      </c>
      <c r="I17" s="6">
        <v>215</v>
      </c>
      <c r="J17" s="32"/>
      <c r="K17" s="20"/>
      <c r="L17" s="32"/>
    </row>
    <row r="18" spans="2:12">
      <c r="B18" s="30" t="s">
        <v>451</v>
      </c>
      <c r="C18" s="6" t="s">
        <v>443</v>
      </c>
      <c r="D18" s="6">
        <v>25</v>
      </c>
      <c r="E18" s="6">
        <v>0</v>
      </c>
      <c r="F18" s="6">
        <v>60</v>
      </c>
      <c r="G18" s="6">
        <v>80</v>
      </c>
      <c r="H18" s="6">
        <v>60</v>
      </c>
      <c r="I18" s="6">
        <v>200</v>
      </c>
      <c r="J18" s="32"/>
      <c r="K18" s="20"/>
      <c r="L18" s="32"/>
    </row>
    <row r="19" spans="2:12">
      <c r="B19" s="30" t="s">
        <v>452</v>
      </c>
      <c r="C19" s="6" t="s">
        <v>437</v>
      </c>
      <c r="D19" s="6">
        <v>25</v>
      </c>
      <c r="E19" s="6">
        <v>0</v>
      </c>
      <c r="F19" s="6">
        <v>80</v>
      </c>
      <c r="G19" s="6">
        <v>75</v>
      </c>
      <c r="H19" s="6">
        <v>85</v>
      </c>
      <c r="I19" s="6">
        <v>240</v>
      </c>
      <c r="J19" s="32"/>
      <c r="K19" s="20"/>
      <c r="L19" s="32"/>
    </row>
    <row r="20" spans="2:12">
      <c r="B20" s="30" t="s">
        <v>453</v>
      </c>
      <c r="C20" s="6" t="s">
        <v>433</v>
      </c>
      <c r="D20" s="6">
        <v>23</v>
      </c>
      <c r="E20" s="6">
        <v>2</v>
      </c>
      <c r="F20" s="6">
        <v>90</v>
      </c>
      <c r="G20" s="6">
        <v>70</v>
      </c>
      <c r="H20" s="6">
        <v>60</v>
      </c>
      <c r="I20" s="6">
        <v>220</v>
      </c>
      <c r="J20" s="32"/>
      <c r="K20" s="20"/>
      <c r="L20" s="32"/>
    </row>
    <row r="21" spans="2:12">
      <c r="B21" s="30" t="s">
        <v>454</v>
      </c>
      <c r="C21" s="6" t="s">
        <v>455</v>
      </c>
      <c r="D21" s="6">
        <v>15</v>
      </c>
      <c r="E21" s="6">
        <v>10</v>
      </c>
      <c r="F21" s="6">
        <v>85</v>
      </c>
      <c r="G21" s="6">
        <v>90</v>
      </c>
      <c r="H21" s="6">
        <v>85</v>
      </c>
      <c r="I21" s="6">
        <v>260</v>
      </c>
      <c r="J21" s="32"/>
      <c r="K21" s="20"/>
      <c r="L21" s="32"/>
    </row>
    <row r="22" spans="2:12">
      <c r="B22" s="30" t="s">
        <v>456</v>
      </c>
      <c r="C22" s="6" t="s">
        <v>457</v>
      </c>
      <c r="D22" s="6">
        <v>25</v>
      </c>
      <c r="E22" s="6">
        <v>0</v>
      </c>
      <c r="F22" s="6">
        <v>100</v>
      </c>
      <c r="G22" s="6">
        <v>90</v>
      </c>
      <c r="H22" s="6">
        <v>90</v>
      </c>
      <c r="I22" s="6">
        <v>280</v>
      </c>
      <c r="J22" s="32"/>
      <c r="K22" s="20"/>
      <c r="L22" s="32"/>
    </row>
    <row r="23" spans="2:12">
      <c r="B23" s="30" t="s">
        <v>458</v>
      </c>
      <c r="C23" s="6" t="s">
        <v>435</v>
      </c>
      <c r="D23" s="6">
        <v>25</v>
      </c>
      <c r="E23" s="6">
        <v>0</v>
      </c>
      <c r="F23" s="6">
        <v>100</v>
      </c>
      <c r="G23" s="6">
        <v>65</v>
      </c>
      <c r="H23" s="6">
        <v>90</v>
      </c>
      <c r="I23" s="6">
        <v>255</v>
      </c>
      <c r="J23" s="32"/>
      <c r="K23" s="20"/>
      <c r="L23" s="32"/>
    </row>
    <row r="24" spans="2:12">
      <c r="B24" s="30" t="s">
        <v>459</v>
      </c>
      <c r="C24" s="6" t="s">
        <v>443</v>
      </c>
      <c r="D24" s="6">
        <v>25</v>
      </c>
      <c r="E24" s="6">
        <v>0</v>
      </c>
      <c r="F24" s="6">
        <v>90</v>
      </c>
      <c r="G24" s="6">
        <v>80</v>
      </c>
      <c r="H24" s="6">
        <v>100</v>
      </c>
      <c r="I24" s="6">
        <v>270</v>
      </c>
      <c r="J24" s="32"/>
      <c r="K24" s="20"/>
      <c r="L24" s="32"/>
    </row>
    <row r="25" spans="2:12">
      <c r="B25" s="30" t="s">
        <v>460</v>
      </c>
      <c r="C25" s="6" t="s">
        <v>457</v>
      </c>
      <c r="D25" s="6">
        <v>22</v>
      </c>
      <c r="E25" s="6">
        <v>3</v>
      </c>
      <c r="F25" s="6">
        <v>90</v>
      </c>
      <c r="G25" s="6">
        <v>90</v>
      </c>
      <c r="H25" s="6">
        <v>100</v>
      </c>
      <c r="I25" s="6">
        <v>280</v>
      </c>
      <c r="J25" s="32"/>
      <c r="K25" s="20"/>
      <c r="L25" s="32"/>
    </row>
    <row r="26" spans="2:12">
      <c r="B26" s="30" t="s">
        <v>461</v>
      </c>
      <c r="C26" s="6" t="s">
        <v>437</v>
      </c>
      <c r="D26" s="6">
        <v>24</v>
      </c>
      <c r="E26" s="6">
        <v>1</v>
      </c>
      <c r="F26" s="6">
        <v>65</v>
      </c>
      <c r="G26" s="6">
        <v>100</v>
      </c>
      <c r="H26" s="6">
        <v>80</v>
      </c>
      <c r="I26" s="6">
        <v>245</v>
      </c>
      <c r="J26" s="32"/>
      <c r="K26" s="20"/>
      <c r="L26" s="32"/>
    </row>
    <row r="27" spans="2:12">
      <c r="B27" s="30" t="s">
        <v>462</v>
      </c>
      <c r="C27" s="6" t="s">
        <v>443</v>
      </c>
      <c r="D27" s="6">
        <v>20</v>
      </c>
      <c r="E27" s="6">
        <v>5</v>
      </c>
      <c r="F27" s="6">
        <v>70</v>
      </c>
      <c r="G27" s="6">
        <v>75</v>
      </c>
      <c r="H27" s="6">
        <v>90</v>
      </c>
      <c r="I27" s="6">
        <v>235</v>
      </c>
      <c r="J27" s="32"/>
      <c r="K27" s="20"/>
      <c r="L27" s="32"/>
    </row>
    <row r="28" spans="2:12">
      <c r="B28" s="30" t="s">
        <v>463</v>
      </c>
      <c r="C28" s="6" t="s">
        <v>455</v>
      </c>
      <c r="D28" s="6">
        <v>25</v>
      </c>
      <c r="E28" s="6">
        <v>0</v>
      </c>
      <c r="F28" s="6">
        <v>70</v>
      </c>
      <c r="G28" s="6">
        <v>100</v>
      </c>
      <c r="H28" s="6">
        <v>80</v>
      </c>
      <c r="I28" s="6">
        <v>250</v>
      </c>
      <c r="J28" s="32"/>
      <c r="K28" s="20"/>
      <c r="L28" s="32"/>
    </row>
    <row r="29" spans="2:12">
      <c r="B29" s="30" t="s">
        <v>464</v>
      </c>
      <c r="C29" s="6" t="s">
        <v>433</v>
      </c>
      <c r="D29" s="6">
        <v>25</v>
      </c>
      <c r="E29" s="6">
        <v>0</v>
      </c>
      <c r="F29" s="6">
        <v>60</v>
      </c>
      <c r="G29" s="6">
        <v>70</v>
      </c>
      <c r="H29" s="6">
        <v>100</v>
      </c>
      <c r="I29" s="6">
        <v>230</v>
      </c>
      <c r="J29" s="32"/>
      <c r="K29" s="20"/>
      <c r="L29" s="32"/>
    </row>
    <row r="30" spans="2:12">
      <c r="B30" s="30" t="s">
        <v>465</v>
      </c>
      <c r="C30" s="6" t="s">
        <v>466</v>
      </c>
      <c r="D30" s="6">
        <v>24</v>
      </c>
      <c r="E30" s="6">
        <v>1</v>
      </c>
      <c r="F30" s="6">
        <v>70</v>
      </c>
      <c r="G30" s="6">
        <v>90</v>
      </c>
      <c r="H30" s="6">
        <v>70</v>
      </c>
      <c r="I30" s="6">
        <v>230</v>
      </c>
      <c r="J30" s="32"/>
      <c r="K30" s="20"/>
      <c r="L30" s="32"/>
    </row>
    <row r="31" spans="2:12">
      <c r="B31" s="30" t="s">
        <v>467</v>
      </c>
      <c r="C31" s="6" t="s">
        <v>443</v>
      </c>
      <c r="D31" s="6">
        <v>23</v>
      </c>
      <c r="E31" s="6">
        <v>2</v>
      </c>
      <c r="F31" s="6">
        <v>90</v>
      </c>
      <c r="G31" s="6">
        <v>70</v>
      </c>
      <c r="H31" s="6">
        <v>60</v>
      </c>
      <c r="I31" s="6">
        <v>220</v>
      </c>
      <c r="J31" s="32"/>
      <c r="K31" s="20"/>
      <c r="L31" s="32"/>
    </row>
    <row r="32" spans="2:12">
      <c r="B32" s="30" t="s">
        <v>468</v>
      </c>
      <c r="C32" s="6" t="s">
        <v>466</v>
      </c>
      <c r="D32" s="6">
        <v>25</v>
      </c>
      <c r="E32" s="6">
        <v>0</v>
      </c>
      <c r="F32" s="6">
        <v>55</v>
      </c>
      <c r="G32" s="6">
        <v>100</v>
      </c>
      <c r="H32" s="6">
        <v>60</v>
      </c>
      <c r="I32" s="6">
        <v>215</v>
      </c>
      <c r="J32" s="32"/>
      <c r="K32" s="20"/>
      <c r="L32" s="32"/>
    </row>
    <row r="34" spans="2:11">
      <c r="B34" t="s">
        <v>469</v>
      </c>
      <c r="H34" t="s">
        <v>470</v>
      </c>
    </row>
    <row r="35" spans="2:11">
      <c r="B35" s="32" t="s">
        <v>471</v>
      </c>
      <c r="C35" s="31" t="s">
        <v>472</v>
      </c>
      <c r="D35" s="31" t="s">
        <v>473</v>
      </c>
      <c r="E35" s="31" t="s">
        <v>474</v>
      </c>
      <c r="H35" s="32" t="s">
        <v>418</v>
      </c>
      <c r="I35" s="31" t="s">
        <v>421</v>
      </c>
      <c r="J35" s="31" t="s">
        <v>422</v>
      </c>
      <c r="K35" s="31" t="s">
        <v>423</v>
      </c>
    </row>
    <row r="36" spans="2:11">
      <c r="B36" s="31" t="s">
        <v>475</v>
      </c>
      <c r="C36" s="32"/>
      <c r="D36" s="32"/>
      <c r="E36" s="32"/>
      <c r="H36" s="6" t="s">
        <v>457</v>
      </c>
      <c r="I36" s="6"/>
      <c r="J36" s="6"/>
      <c r="K36" s="6"/>
    </row>
    <row r="37" spans="2:11">
      <c r="B37" s="31" t="s">
        <v>476</v>
      </c>
      <c r="C37" s="32"/>
      <c r="D37" s="32"/>
      <c r="E37" s="32"/>
      <c r="H37" s="6" t="s">
        <v>433</v>
      </c>
      <c r="I37" s="6"/>
      <c r="J37" s="6"/>
      <c r="K37" s="6"/>
    </row>
    <row r="38" spans="2:11">
      <c r="B38" s="31" t="s">
        <v>477</v>
      </c>
      <c r="C38" s="32"/>
      <c r="D38" s="32"/>
      <c r="E38" s="32"/>
      <c r="H38" s="6" t="s">
        <v>437</v>
      </c>
      <c r="I38" s="6"/>
      <c r="J38" s="6"/>
      <c r="K38" s="6"/>
    </row>
    <row r="39" spans="2:11">
      <c r="H39" s="6" t="s">
        <v>443</v>
      </c>
      <c r="I39" s="6"/>
      <c r="J39" s="6"/>
      <c r="K39" s="6"/>
    </row>
    <row r="40" spans="2:11">
      <c r="B40" t="s">
        <v>478</v>
      </c>
      <c r="H40" s="6" t="s">
        <v>448</v>
      </c>
      <c r="I40" s="6"/>
      <c r="J40" s="6"/>
      <c r="K40" s="6"/>
    </row>
    <row r="41" spans="2:11">
      <c r="B41" s="132" t="s">
        <v>479</v>
      </c>
      <c r="C41" s="133"/>
      <c r="D41" s="29" t="s">
        <v>480</v>
      </c>
      <c r="H41" s="6" t="s">
        <v>466</v>
      </c>
      <c r="I41" s="6"/>
      <c r="J41" s="6"/>
      <c r="K41" s="6"/>
    </row>
    <row r="42" spans="2:11">
      <c r="B42" s="32">
        <v>0</v>
      </c>
      <c r="C42" s="35">
        <v>60</v>
      </c>
      <c r="D42" s="28">
        <v>0</v>
      </c>
      <c r="H42" s="6" t="s">
        <v>435</v>
      </c>
      <c r="I42" s="6"/>
      <c r="J42" s="6"/>
      <c r="K42" s="6"/>
    </row>
    <row r="43" spans="2:11">
      <c r="B43" s="36">
        <v>60</v>
      </c>
      <c r="C43" s="35">
        <v>70</v>
      </c>
      <c r="D43" s="37">
        <v>2.5000000000000001E-2</v>
      </c>
      <c r="H43" s="6" t="s">
        <v>440</v>
      </c>
      <c r="I43" s="6"/>
      <c r="J43" s="6"/>
      <c r="K43" s="6"/>
    </row>
    <row r="44" spans="2:11">
      <c r="B44" s="36">
        <v>70</v>
      </c>
      <c r="C44" s="35">
        <v>80</v>
      </c>
      <c r="D44" s="28">
        <v>0.03</v>
      </c>
      <c r="H44" s="6" t="s">
        <v>455</v>
      </c>
      <c r="I44" s="6"/>
      <c r="J44" s="6"/>
      <c r="K44" s="6"/>
    </row>
    <row r="45" spans="2:11">
      <c r="B45" s="36">
        <v>80</v>
      </c>
      <c r="C45" s="35">
        <v>90</v>
      </c>
      <c r="D45" s="37">
        <v>3.5000000000000003E-2</v>
      </c>
    </row>
    <row r="46" spans="2:11">
      <c r="B46" s="36">
        <v>90</v>
      </c>
      <c r="C46" s="32"/>
      <c r="D46" s="28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tabSelected="1" workbookViewId="0">
      <selection activeCell="L14" sqref="L14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0</v>
      </c>
      <c r="B1" t="s">
        <v>294</v>
      </c>
    </row>
    <row r="2" spans="1:8">
      <c r="A2" s="32" t="s">
        <v>7</v>
      </c>
      <c r="B2" s="32" t="s">
        <v>295</v>
      </c>
      <c r="C2" s="32" t="s">
        <v>296</v>
      </c>
      <c r="D2" s="32" t="s">
        <v>297</v>
      </c>
      <c r="E2" s="32" t="s">
        <v>298</v>
      </c>
      <c r="F2" s="34" t="s">
        <v>299</v>
      </c>
      <c r="G2" s="34" t="s">
        <v>300</v>
      </c>
      <c r="H2" s="34" t="s">
        <v>520</v>
      </c>
    </row>
    <row r="3" spans="1:8">
      <c r="A3" s="32" t="s">
        <v>301</v>
      </c>
      <c r="B3" s="32" t="s">
        <v>302</v>
      </c>
      <c r="C3" s="6">
        <v>85</v>
      </c>
      <c r="D3" s="6">
        <v>85</v>
      </c>
      <c r="E3" s="6">
        <v>94</v>
      </c>
      <c r="F3" s="6">
        <f ca="1">SUMPRODUCT($C$3:$E$3,OFFSET($A$13,MATCH(B3,$A$14:$A$16,0),1,1,3))</f>
        <v>96.2</v>
      </c>
      <c r="G3" s="32" t="str">
        <f ca="1">LOOKUP(F3,$F$14:$G$18,$G$14:$G$18)</f>
        <v>A</v>
      </c>
      <c r="H3" s="6" t="str">
        <f t="array" aca="1" ref="H3" ca="1">B3&amp;"-"&amp;SUM(IF( ($B$3:$B$10=B3)*($F$3:$F$10&gt;=F3),1))</f>
        <v>기계공학과-2</v>
      </c>
    </row>
    <row r="4" spans="1:8">
      <c r="A4" s="32" t="s">
        <v>303</v>
      </c>
      <c r="B4" s="32" t="s">
        <v>304</v>
      </c>
      <c r="C4" s="6">
        <v>95</v>
      </c>
      <c r="D4" s="6">
        <v>74</v>
      </c>
      <c r="E4" s="6">
        <v>78</v>
      </c>
      <c r="F4" s="6">
        <f t="shared" ref="F4:F10" ca="1" si="0">SUMPRODUCT($C$3:$E$3,OFFSET($A$13,MATCH(B4,$A$14:$A$16,0),1,1,3))</f>
        <v>88.6</v>
      </c>
      <c r="G4" s="32" t="str">
        <f t="shared" ref="G4:G10" ca="1" si="1">LOOKUP(F4,$F$14:$G$18,$G$14:$G$18)</f>
        <v>B</v>
      </c>
      <c r="H4" s="6" t="str">
        <f t="array" aca="1" ref="H4" ca="1">B4&amp;"-"&amp;SUM(IF( ($B$3:$B$10=B4)*($F$3:$F$10&gt;=F4),1))</f>
        <v>건축학과-3</v>
      </c>
    </row>
    <row r="5" spans="1:8">
      <c r="A5" s="32" t="s">
        <v>263</v>
      </c>
      <c r="B5" s="32" t="s">
        <v>305</v>
      </c>
      <c r="C5" s="6">
        <v>95</v>
      </c>
      <c r="D5" s="6">
        <v>90</v>
      </c>
      <c r="E5" s="6">
        <v>97</v>
      </c>
      <c r="F5" s="6">
        <f t="shared" ca="1" si="0"/>
        <v>86.8</v>
      </c>
      <c r="G5" s="32" t="str">
        <f t="shared" ca="1" si="1"/>
        <v>B</v>
      </c>
      <c r="H5" s="6" t="str">
        <f t="array" aca="1" ref="H5" ca="1">B5&amp;"-"&amp;SUM(IF( ($B$3:$B$10=B5)*($F$3:$F$10&gt;=F5),1))</f>
        <v>토목과-3</v>
      </c>
    </row>
    <row r="6" spans="1:8">
      <c r="A6" s="32" t="s">
        <v>306</v>
      </c>
      <c r="B6" s="32" t="s">
        <v>305</v>
      </c>
      <c r="C6" s="6">
        <v>100</v>
      </c>
      <c r="D6" s="6">
        <v>69</v>
      </c>
      <c r="E6" s="6">
        <v>70</v>
      </c>
      <c r="F6" s="6">
        <f t="shared" ca="1" si="0"/>
        <v>86.8</v>
      </c>
      <c r="G6" s="32" t="str">
        <f t="shared" ca="1" si="1"/>
        <v>B</v>
      </c>
      <c r="H6" s="6" t="str">
        <f t="array" aca="1" ref="H6" ca="1">B6&amp;"-"&amp;SUM(IF( ($B$3:$B$10=B6)*($F$3:$F$10&gt;=F6),1))</f>
        <v>토목과-3</v>
      </c>
    </row>
    <row r="7" spans="1:8">
      <c r="A7" s="32" t="s">
        <v>307</v>
      </c>
      <c r="B7" s="32" t="s">
        <v>304</v>
      </c>
      <c r="C7" s="6">
        <v>65</v>
      </c>
      <c r="D7" s="6">
        <v>93</v>
      </c>
      <c r="E7" s="6">
        <v>82</v>
      </c>
      <c r="F7" s="6">
        <f t="shared" ca="1" si="0"/>
        <v>88.6</v>
      </c>
      <c r="G7" s="32" t="str">
        <f t="shared" ca="1" si="1"/>
        <v>B</v>
      </c>
      <c r="H7" s="6" t="str">
        <f t="array" aca="1" ref="H7" ca="1">B7&amp;"-"&amp;SUM(IF( ($B$3:$B$10=B7)*($F$3:$F$10&gt;=F7),1))</f>
        <v>건축학과-3</v>
      </c>
    </row>
    <row r="8" spans="1:8">
      <c r="A8" s="32" t="s">
        <v>308</v>
      </c>
      <c r="B8" s="32" t="s">
        <v>302</v>
      </c>
      <c r="C8" s="6">
        <v>95</v>
      </c>
      <c r="D8" s="6">
        <v>60</v>
      </c>
      <c r="E8" s="6">
        <v>57</v>
      </c>
      <c r="F8" s="6">
        <f t="shared" ca="1" si="0"/>
        <v>96.2</v>
      </c>
      <c r="G8" s="32" t="str">
        <f t="shared" ca="1" si="1"/>
        <v>A</v>
      </c>
      <c r="H8" s="6" t="str">
        <f t="array" aca="1" ref="H8" ca="1">B8&amp;"-"&amp;SUM(IF( ($B$3:$B$10=B8)*($F$3:$F$10&gt;=F8),1))</f>
        <v>기계공학과-2</v>
      </c>
    </row>
    <row r="9" spans="1:8">
      <c r="A9" s="32" t="s">
        <v>309</v>
      </c>
      <c r="B9" s="32" t="s">
        <v>305</v>
      </c>
      <c r="C9" s="6">
        <v>100</v>
      </c>
      <c r="D9" s="6">
        <v>91</v>
      </c>
      <c r="E9" s="6">
        <v>74</v>
      </c>
      <c r="F9" s="6">
        <f t="shared" ca="1" si="0"/>
        <v>86.8</v>
      </c>
      <c r="G9" s="32" t="str">
        <f t="shared" ca="1" si="1"/>
        <v>B</v>
      </c>
      <c r="H9" s="6" t="str">
        <f t="array" aca="1" ref="H9" ca="1">B9&amp;"-"&amp;SUM(IF( ($B$3:$B$10=B9)*($F$3:$F$10&gt;=F9),1))</f>
        <v>토목과-3</v>
      </c>
    </row>
    <row r="10" spans="1:8">
      <c r="A10" s="32" t="s">
        <v>310</v>
      </c>
      <c r="B10" s="32" t="s">
        <v>304</v>
      </c>
      <c r="C10" s="6">
        <v>90</v>
      </c>
      <c r="D10" s="6">
        <v>64</v>
      </c>
      <c r="E10" s="6">
        <v>80</v>
      </c>
      <c r="F10" s="6">
        <f t="shared" ca="1" si="0"/>
        <v>88.6</v>
      </c>
      <c r="G10" s="32" t="str">
        <f t="shared" ca="1" si="1"/>
        <v>B</v>
      </c>
      <c r="H10" s="6" t="str">
        <f t="array" aca="1" ref="H10" ca="1">B10&amp;"-"&amp;SUM(IF( ($B$3:$B$10=B10)*($F$3:$F$10&gt;=F10),1))</f>
        <v>건축학과-3</v>
      </c>
    </row>
    <row r="12" spans="1:8">
      <c r="A12" t="s">
        <v>311</v>
      </c>
      <c r="F12" t="s">
        <v>6</v>
      </c>
      <c r="G12" t="s">
        <v>312</v>
      </c>
    </row>
    <row r="13" spans="1:8">
      <c r="A13" s="32" t="s">
        <v>295</v>
      </c>
      <c r="B13" s="32" t="s">
        <v>296</v>
      </c>
      <c r="C13" s="32" t="s">
        <v>297</v>
      </c>
      <c r="D13" s="32" t="s">
        <v>298</v>
      </c>
      <c r="F13" s="32" t="s">
        <v>299</v>
      </c>
      <c r="G13" s="32" t="s">
        <v>300</v>
      </c>
    </row>
    <row r="14" spans="1:8">
      <c r="A14" s="32" t="s">
        <v>304</v>
      </c>
      <c r="B14" s="25">
        <v>0.3</v>
      </c>
      <c r="C14" s="25">
        <v>0.3</v>
      </c>
      <c r="D14" s="25">
        <v>0.4</v>
      </c>
      <c r="F14" s="32">
        <v>60</v>
      </c>
      <c r="G14" s="32" t="s">
        <v>313</v>
      </c>
    </row>
    <row r="15" spans="1:8">
      <c r="A15" s="32" t="s">
        <v>302</v>
      </c>
      <c r="B15" s="25">
        <v>0.4</v>
      </c>
      <c r="C15" s="25">
        <v>0.4</v>
      </c>
      <c r="D15" s="25">
        <v>0.3</v>
      </c>
      <c r="F15" s="32">
        <v>70</v>
      </c>
      <c r="G15" s="32" t="s">
        <v>314</v>
      </c>
    </row>
    <row r="16" spans="1:8">
      <c r="A16" s="32" t="s">
        <v>305</v>
      </c>
      <c r="B16" s="25">
        <v>0.3</v>
      </c>
      <c r="C16" s="25">
        <v>0.5</v>
      </c>
      <c r="D16" s="25">
        <v>0.2</v>
      </c>
      <c r="F16" s="32">
        <v>80</v>
      </c>
      <c r="G16" s="32" t="s">
        <v>165</v>
      </c>
    </row>
    <row r="17" spans="1:7">
      <c r="F17" s="32">
        <v>90</v>
      </c>
      <c r="G17" s="32" t="s">
        <v>164</v>
      </c>
    </row>
    <row r="18" spans="1:7">
      <c r="F18" s="32">
        <v>100</v>
      </c>
      <c r="G18" s="32" t="s">
        <v>315</v>
      </c>
    </row>
    <row r="19" spans="1:7">
      <c r="A19" t="s">
        <v>56</v>
      </c>
      <c r="B19" t="s">
        <v>316</v>
      </c>
    </row>
    <row r="20" spans="1:7">
      <c r="A20" s="32" t="s">
        <v>317</v>
      </c>
      <c r="B20" s="32" t="s">
        <v>318</v>
      </c>
      <c r="C20" s="32" t="s">
        <v>319</v>
      </c>
      <c r="D20" s="32" t="s">
        <v>320</v>
      </c>
      <c r="E20" s="32" t="s">
        <v>321</v>
      </c>
      <c r="F20" s="32" t="s">
        <v>322</v>
      </c>
      <c r="G20" s="34" t="s">
        <v>323</v>
      </c>
    </row>
    <row r="21" spans="1:7">
      <c r="A21" s="32" t="s">
        <v>324</v>
      </c>
      <c r="B21" s="32" t="s">
        <v>325</v>
      </c>
      <c r="C21" s="6">
        <v>34</v>
      </c>
      <c r="D21" s="9">
        <v>34000</v>
      </c>
      <c r="E21" s="9">
        <v>30</v>
      </c>
      <c r="F21" s="9">
        <v>30000</v>
      </c>
      <c r="G21" s="9"/>
    </row>
    <row r="22" spans="1:7">
      <c r="A22" s="32" t="s">
        <v>324</v>
      </c>
      <c r="B22" s="32" t="s">
        <v>326</v>
      </c>
      <c r="C22" s="6">
        <v>34</v>
      </c>
      <c r="D22" s="9">
        <v>61200</v>
      </c>
      <c r="E22" s="9">
        <v>78</v>
      </c>
      <c r="F22" s="9">
        <v>140400</v>
      </c>
      <c r="G22" s="9"/>
    </row>
    <row r="23" spans="1:7">
      <c r="A23" s="32" t="s">
        <v>327</v>
      </c>
      <c r="B23" s="32" t="s">
        <v>325</v>
      </c>
      <c r="C23" s="6">
        <v>68</v>
      </c>
      <c r="D23" s="9">
        <v>68000</v>
      </c>
      <c r="E23" s="9">
        <v>50</v>
      </c>
      <c r="F23" s="9">
        <v>50000</v>
      </c>
      <c r="G23" s="9"/>
    </row>
    <row r="24" spans="1:7">
      <c r="A24" s="32" t="s">
        <v>43</v>
      </c>
      <c r="B24" s="32" t="s">
        <v>325</v>
      </c>
      <c r="C24" s="6">
        <v>70</v>
      </c>
      <c r="D24" s="9">
        <v>70000</v>
      </c>
      <c r="E24" s="9">
        <v>67</v>
      </c>
      <c r="F24" s="9">
        <v>67000</v>
      </c>
      <c r="G24" s="9"/>
    </row>
    <row r="25" spans="1:7">
      <c r="A25" s="32" t="s">
        <v>328</v>
      </c>
      <c r="B25" s="32" t="s">
        <v>329</v>
      </c>
      <c r="C25" s="6">
        <v>54</v>
      </c>
      <c r="D25" s="9">
        <v>81000</v>
      </c>
      <c r="E25" s="9">
        <v>50</v>
      </c>
      <c r="F25" s="9">
        <v>75000</v>
      </c>
      <c r="G25" s="9"/>
    </row>
    <row r="26" spans="1:7">
      <c r="A26" s="32" t="s">
        <v>43</v>
      </c>
      <c r="B26" s="32" t="s">
        <v>329</v>
      </c>
      <c r="C26" s="6">
        <v>56</v>
      </c>
      <c r="D26" s="9">
        <v>84000</v>
      </c>
      <c r="E26" s="9">
        <v>67</v>
      </c>
      <c r="F26" s="9">
        <v>100500</v>
      </c>
      <c r="G26" s="9"/>
    </row>
    <row r="27" spans="1:7">
      <c r="A27" s="32" t="s">
        <v>328</v>
      </c>
      <c r="B27" s="32" t="s">
        <v>329</v>
      </c>
      <c r="C27" s="6">
        <v>56</v>
      </c>
      <c r="D27" s="9">
        <v>84000</v>
      </c>
      <c r="E27" s="9">
        <v>56</v>
      </c>
      <c r="F27" s="9">
        <v>84000</v>
      </c>
      <c r="G27" s="9"/>
    </row>
    <row r="28" spans="1:7">
      <c r="A28" s="32" t="s">
        <v>327</v>
      </c>
      <c r="B28" s="32" t="s">
        <v>325</v>
      </c>
      <c r="C28" s="6">
        <v>85</v>
      </c>
      <c r="D28" s="9">
        <v>85000</v>
      </c>
      <c r="E28" s="9">
        <v>80</v>
      </c>
      <c r="F28" s="9">
        <v>80000</v>
      </c>
      <c r="G28" s="9"/>
    </row>
    <row r="29" spans="1:7">
      <c r="A29" s="32" t="s">
        <v>328</v>
      </c>
      <c r="B29" s="32" t="s">
        <v>325</v>
      </c>
      <c r="C29" s="6">
        <v>87</v>
      </c>
      <c r="D29" s="9">
        <v>87000</v>
      </c>
      <c r="E29" s="9">
        <v>75</v>
      </c>
      <c r="F29" s="9">
        <v>75000</v>
      </c>
      <c r="G29" s="9"/>
    </row>
    <row r="31" spans="1:7">
      <c r="A31" s="32" t="s">
        <v>317</v>
      </c>
      <c r="B31" s="34" t="s">
        <v>330</v>
      </c>
    </row>
    <row r="32" spans="1:7">
      <c r="A32" s="32" t="s">
        <v>43</v>
      </c>
      <c r="B32" s="9"/>
    </row>
    <row r="33" spans="1:2">
      <c r="A33" s="32" t="s">
        <v>324</v>
      </c>
      <c r="B33" s="9"/>
    </row>
    <row r="34" spans="1:2">
      <c r="A34" s="32" t="s">
        <v>327</v>
      </c>
      <c r="B34" s="9"/>
    </row>
    <row r="35" spans="1:2">
      <c r="A35" s="32" t="s">
        <v>328</v>
      </c>
      <c r="B35" s="9"/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workbookViewId="0"/>
  </sheetViews>
  <sheetFormatPr defaultRowHeight="16.5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>
      <c r="A1" t="s">
        <v>395</v>
      </c>
    </row>
    <row r="2" spans="1:9">
      <c r="A2" s="32" t="s">
        <v>481</v>
      </c>
      <c r="B2" s="32" t="s">
        <v>482</v>
      </c>
      <c r="C2" s="32" t="s">
        <v>483</v>
      </c>
      <c r="D2" s="32" t="s">
        <v>484</v>
      </c>
      <c r="E2" s="32" t="s">
        <v>485</v>
      </c>
      <c r="F2" s="38" t="s">
        <v>486</v>
      </c>
      <c r="G2" s="38" t="s">
        <v>487</v>
      </c>
      <c r="H2" s="32" t="s">
        <v>488</v>
      </c>
      <c r="I2" s="38" t="s">
        <v>489</v>
      </c>
    </row>
    <row r="3" spans="1:9">
      <c r="A3" s="32" t="s">
        <v>490</v>
      </c>
      <c r="B3" s="32">
        <v>502</v>
      </c>
      <c r="C3" s="32">
        <v>1</v>
      </c>
      <c r="D3" s="32">
        <v>423</v>
      </c>
      <c r="E3" s="9">
        <f>ROUND(IF(A3="목련동",25000,IF(A3="장미동",35000,40000)),0)</f>
        <v>25000</v>
      </c>
      <c r="F3" s="9"/>
      <c r="G3" s="6"/>
      <c r="H3" s="32">
        <v>5</v>
      </c>
      <c r="I3" s="9"/>
    </row>
    <row r="4" spans="1:9">
      <c r="A4" s="32" t="s">
        <v>491</v>
      </c>
      <c r="B4" s="32">
        <v>303</v>
      </c>
      <c r="C4" s="32">
        <v>7</v>
      </c>
      <c r="D4" s="32">
        <v>724</v>
      </c>
      <c r="E4" s="9">
        <f t="shared" ref="E4:E28" si="0">ROUND(IF(A4="목련동",25000,IF(A4="장미동",35000,40000)),0)</f>
        <v>35000</v>
      </c>
      <c r="F4" s="9"/>
      <c r="G4" s="6"/>
      <c r="H4" s="32">
        <v>3</v>
      </c>
      <c r="I4" s="9"/>
    </row>
    <row r="5" spans="1:9">
      <c r="A5" s="32" t="s">
        <v>492</v>
      </c>
      <c r="B5" s="32">
        <v>403</v>
      </c>
      <c r="C5" s="32">
        <v>2</v>
      </c>
      <c r="D5" s="32">
        <v>222</v>
      </c>
      <c r="E5" s="9">
        <f t="shared" si="0"/>
        <v>40000</v>
      </c>
      <c r="F5" s="9"/>
      <c r="G5" s="6"/>
      <c r="H5" s="32">
        <v>4</v>
      </c>
      <c r="I5" s="9"/>
    </row>
    <row r="6" spans="1:9">
      <c r="A6" s="32" t="s">
        <v>493</v>
      </c>
      <c r="B6" s="32">
        <v>503</v>
      </c>
      <c r="C6" s="32">
        <v>2</v>
      </c>
      <c r="D6" s="32">
        <v>438</v>
      </c>
      <c r="E6" s="9">
        <f t="shared" si="0"/>
        <v>25000</v>
      </c>
      <c r="F6" s="9"/>
      <c r="G6" s="6"/>
      <c r="H6" s="32">
        <v>5</v>
      </c>
      <c r="I6" s="9"/>
    </row>
    <row r="7" spans="1:9">
      <c r="A7" s="32" t="s">
        <v>494</v>
      </c>
      <c r="B7" s="32">
        <v>503</v>
      </c>
      <c r="C7" s="32">
        <v>3</v>
      </c>
      <c r="D7" s="32">
        <v>171</v>
      </c>
      <c r="E7" s="9">
        <f t="shared" si="0"/>
        <v>35000</v>
      </c>
      <c r="F7" s="9"/>
      <c r="G7" s="6"/>
      <c r="H7" s="32">
        <v>5</v>
      </c>
      <c r="I7" s="9"/>
    </row>
    <row r="8" spans="1:9">
      <c r="A8" s="32" t="s">
        <v>490</v>
      </c>
      <c r="B8" s="32">
        <v>603</v>
      </c>
      <c r="C8" s="32">
        <v>6</v>
      </c>
      <c r="D8" s="32">
        <v>741</v>
      </c>
      <c r="E8" s="9">
        <f t="shared" si="0"/>
        <v>25000</v>
      </c>
      <c r="F8" s="9"/>
      <c r="G8" s="6"/>
      <c r="H8" s="32">
        <v>6</v>
      </c>
      <c r="I8" s="9"/>
    </row>
    <row r="9" spans="1:9">
      <c r="A9" s="32" t="s">
        <v>493</v>
      </c>
      <c r="B9" s="32">
        <v>401</v>
      </c>
      <c r="C9" s="32">
        <v>4</v>
      </c>
      <c r="D9" s="32">
        <v>548</v>
      </c>
      <c r="E9" s="9">
        <f t="shared" si="0"/>
        <v>25000</v>
      </c>
      <c r="F9" s="9"/>
      <c r="G9" s="6"/>
      <c r="H9" s="32">
        <v>4</v>
      </c>
      <c r="I9" s="9"/>
    </row>
    <row r="10" spans="1:9">
      <c r="A10" s="32" t="s">
        <v>495</v>
      </c>
      <c r="B10" s="32">
        <v>301</v>
      </c>
      <c r="C10" s="32">
        <v>6</v>
      </c>
      <c r="D10" s="32">
        <v>154</v>
      </c>
      <c r="E10" s="9">
        <f t="shared" si="0"/>
        <v>25000</v>
      </c>
      <c r="F10" s="9"/>
      <c r="G10" s="6"/>
      <c r="H10" s="32">
        <v>3</v>
      </c>
      <c r="I10" s="9"/>
    </row>
    <row r="11" spans="1:9">
      <c r="A11" s="32" t="s">
        <v>496</v>
      </c>
      <c r="B11" s="32">
        <v>701</v>
      </c>
      <c r="C11" s="32">
        <v>6</v>
      </c>
      <c r="D11" s="32">
        <v>663</v>
      </c>
      <c r="E11" s="9">
        <f t="shared" si="0"/>
        <v>35000</v>
      </c>
      <c r="F11" s="9"/>
      <c r="G11" s="6"/>
      <c r="H11" s="32">
        <v>7</v>
      </c>
      <c r="I11" s="9"/>
    </row>
    <row r="12" spans="1:9">
      <c r="A12" s="32" t="s">
        <v>497</v>
      </c>
      <c r="B12" s="32">
        <v>802</v>
      </c>
      <c r="C12" s="32">
        <v>4</v>
      </c>
      <c r="D12" s="32">
        <v>476</v>
      </c>
      <c r="E12" s="9">
        <f t="shared" si="0"/>
        <v>35000</v>
      </c>
      <c r="F12" s="9"/>
      <c r="G12" s="6"/>
      <c r="H12" s="32">
        <v>8</v>
      </c>
      <c r="I12" s="9"/>
    </row>
    <row r="13" spans="1:9">
      <c r="A13" s="32" t="s">
        <v>498</v>
      </c>
      <c r="B13" s="32">
        <v>702</v>
      </c>
      <c r="C13" s="32">
        <v>7</v>
      </c>
      <c r="D13" s="32">
        <v>765</v>
      </c>
      <c r="E13" s="9">
        <f t="shared" si="0"/>
        <v>40000</v>
      </c>
      <c r="F13" s="9"/>
      <c r="G13" s="6"/>
      <c r="H13" s="32">
        <v>7</v>
      </c>
      <c r="I13" s="9"/>
    </row>
    <row r="14" spans="1:9">
      <c r="A14" s="32" t="s">
        <v>499</v>
      </c>
      <c r="B14" s="32">
        <v>303</v>
      </c>
      <c r="C14" s="32">
        <v>3</v>
      </c>
      <c r="D14" s="32">
        <v>460</v>
      </c>
      <c r="E14" s="9">
        <f t="shared" si="0"/>
        <v>35000</v>
      </c>
      <c r="F14" s="9"/>
      <c r="G14" s="6"/>
      <c r="H14" s="32">
        <v>3</v>
      </c>
      <c r="I14" s="9"/>
    </row>
    <row r="15" spans="1:9">
      <c r="A15" s="32" t="s">
        <v>492</v>
      </c>
      <c r="B15" s="32">
        <v>501</v>
      </c>
      <c r="C15" s="32">
        <v>4</v>
      </c>
      <c r="D15" s="32">
        <v>157</v>
      </c>
      <c r="E15" s="9">
        <f t="shared" si="0"/>
        <v>40000</v>
      </c>
      <c r="F15" s="9"/>
      <c r="G15" s="6"/>
      <c r="H15" s="32">
        <v>5</v>
      </c>
      <c r="I15" s="9"/>
    </row>
    <row r="16" spans="1:9">
      <c r="A16" s="32" t="s">
        <v>490</v>
      </c>
      <c r="B16" s="32">
        <v>402</v>
      </c>
      <c r="C16" s="32">
        <v>2</v>
      </c>
      <c r="D16" s="32">
        <v>203</v>
      </c>
      <c r="E16" s="9">
        <f t="shared" si="0"/>
        <v>25000</v>
      </c>
      <c r="F16" s="9"/>
      <c r="G16" s="6"/>
      <c r="H16" s="32">
        <v>4</v>
      </c>
      <c r="I16" s="9"/>
    </row>
    <row r="17" spans="1:9">
      <c r="A17" s="32" t="s">
        <v>494</v>
      </c>
      <c r="B17" s="32">
        <v>302</v>
      </c>
      <c r="C17" s="32">
        <v>4</v>
      </c>
      <c r="D17" s="32">
        <v>237</v>
      </c>
      <c r="E17" s="9">
        <f t="shared" si="0"/>
        <v>35000</v>
      </c>
      <c r="F17" s="9"/>
      <c r="G17" s="6"/>
      <c r="H17" s="32">
        <v>3</v>
      </c>
      <c r="I17" s="9"/>
    </row>
    <row r="18" spans="1:9">
      <c r="A18" s="32" t="s">
        <v>492</v>
      </c>
      <c r="B18" s="32">
        <v>903</v>
      </c>
      <c r="C18" s="32">
        <v>7</v>
      </c>
      <c r="D18" s="32">
        <v>682</v>
      </c>
      <c r="E18" s="9">
        <f t="shared" si="0"/>
        <v>40000</v>
      </c>
      <c r="F18" s="9"/>
      <c r="G18" s="6"/>
      <c r="H18" s="32">
        <v>9</v>
      </c>
      <c r="I18" s="9"/>
    </row>
    <row r="19" spans="1:9">
      <c r="A19" s="32" t="s">
        <v>490</v>
      </c>
      <c r="B19" s="32">
        <v>901</v>
      </c>
      <c r="C19" s="32">
        <v>3</v>
      </c>
      <c r="D19" s="32">
        <v>457</v>
      </c>
      <c r="E19" s="9">
        <f t="shared" si="0"/>
        <v>25000</v>
      </c>
      <c r="F19" s="9"/>
      <c r="G19" s="6"/>
      <c r="H19" s="32">
        <v>9</v>
      </c>
      <c r="I19" s="9"/>
    </row>
    <row r="20" spans="1:9">
      <c r="A20" s="32" t="s">
        <v>491</v>
      </c>
      <c r="B20" s="32">
        <v>103</v>
      </c>
      <c r="C20" s="32">
        <v>5</v>
      </c>
      <c r="D20" s="32">
        <v>134</v>
      </c>
      <c r="E20" s="9">
        <f t="shared" si="0"/>
        <v>35000</v>
      </c>
      <c r="F20" s="9"/>
      <c r="G20" s="6"/>
      <c r="H20" s="32">
        <v>1</v>
      </c>
      <c r="I20" s="9"/>
    </row>
    <row r="21" spans="1:9">
      <c r="A21" s="32" t="s">
        <v>500</v>
      </c>
      <c r="B21" s="32">
        <v>203</v>
      </c>
      <c r="C21" s="32">
        <v>6</v>
      </c>
      <c r="D21" s="32">
        <v>588</v>
      </c>
      <c r="E21" s="9">
        <f t="shared" si="0"/>
        <v>40000</v>
      </c>
      <c r="F21" s="9"/>
      <c r="G21" s="6"/>
      <c r="H21" s="32">
        <v>2</v>
      </c>
      <c r="I21" s="9"/>
    </row>
    <row r="22" spans="1:9">
      <c r="A22" s="32" t="s">
        <v>501</v>
      </c>
      <c r="B22" s="32">
        <v>402</v>
      </c>
      <c r="C22" s="32">
        <v>5</v>
      </c>
      <c r="D22" s="32">
        <v>492</v>
      </c>
      <c r="E22" s="9">
        <f t="shared" si="0"/>
        <v>25000</v>
      </c>
      <c r="F22" s="9"/>
      <c r="G22" s="6"/>
      <c r="H22" s="32">
        <v>4</v>
      </c>
      <c r="I22" s="9"/>
    </row>
    <row r="23" spans="1:9">
      <c r="A23" s="32" t="s">
        <v>494</v>
      </c>
      <c r="B23" s="32">
        <v>502</v>
      </c>
      <c r="C23" s="32">
        <v>2</v>
      </c>
      <c r="D23" s="32">
        <v>520</v>
      </c>
      <c r="E23" s="9">
        <f t="shared" si="0"/>
        <v>35000</v>
      </c>
      <c r="F23" s="9"/>
      <c r="G23" s="6"/>
      <c r="H23" s="32">
        <v>5</v>
      </c>
      <c r="I23" s="9"/>
    </row>
    <row r="24" spans="1:9">
      <c r="A24" s="32" t="s">
        <v>494</v>
      </c>
      <c r="B24" s="32">
        <v>603</v>
      </c>
      <c r="C24" s="32">
        <v>3</v>
      </c>
      <c r="D24" s="32">
        <v>444</v>
      </c>
      <c r="E24" s="9">
        <f t="shared" si="0"/>
        <v>35000</v>
      </c>
      <c r="F24" s="9"/>
      <c r="G24" s="6"/>
      <c r="H24" s="32">
        <v>6</v>
      </c>
      <c r="I24" s="9"/>
    </row>
    <row r="25" spans="1:9">
      <c r="A25" s="32" t="s">
        <v>501</v>
      </c>
      <c r="B25" s="32">
        <v>402</v>
      </c>
      <c r="C25" s="32">
        <v>5</v>
      </c>
      <c r="D25" s="32">
        <v>766</v>
      </c>
      <c r="E25" s="9">
        <f t="shared" si="0"/>
        <v>25000</v>
      </c>
      <c r="F25" s="9"/>
      <c r="G25" s="6"/>
      <c r="H25" s="32">
        <v>4</v>
      </c>
      <c r="I25" s="9"/>
    </row>
    <row r="26" spans="1:9">
      <c r="A26" s="32" t="s">
        <v>490</v>
      </c>
      <c r="B26" s="32">
        <v>902</v>
      </c>
      <c r="C26" s="32">
        <v>2</v>
      </c>
      <c r="D26" s="32">
        <v>660</v>
      </c>
      <c r="E26" s="9">
        <f t="shared" si="0"/>
        <v>25000</v>
      </c>
      <c r="F26" s="9"/>
      <c r="G26" s="6"/>
      <c r="H26" s="32">
        <v>9</v>
      </c>
      <c r="I26" s="9"/>
    </row>
    <row r="27" spans="1:9">
      <c r="A27" s="32" t="s">
        <v>499</v>
      </c>
      <c r="B27" s="32">
        <v>501</v>
      </c>
      <c r="C27" s="32">
        <v>5</v>
      </c>
      <c r="D27" s="32">
        <v>157</v>
      </c>
      <c r="E27" s="9">
        <f t="shared" si="0"/>
        <v>35000</v>
      </c>
      <c r="F27" s="9"/>
      <c r="G27" s="6"/>
      <c r="H27" s="32">
        <v>5</v>
      </c>
      <c r="I27" s="9"/>
    </row>
    <row r="28" spans="1:9">
      <c r="A28" s="32" t="s">
        <v>491</v>
      </c>
      <c r="B28" s="32">
        <v>201</v>
      </c>
      <c r="C28" s="32">
        <v>3</v>
      </c>
      <c r="D28" s="32">
        <v>407</v>
      </c>
      <c r="E28" s="9">
        <f t="shared" si="0"/>
        <v>35000</v>
      </c>
      <c r="F28" s="9"/>
      <c r="G28" s="6"/>
      <c r="H28" s="32">
        <v>2</v>
      </c>
      <c r="I28" s="9"/>
    </row>
    <row r="30" spans="1:9">
      <c r="A30" t="s">
        <v>502</v>
      </c>
    </row>
    <row r="31" spans="1:9">
      <c r="A31" s="115" t="s">
        <v>503</v>
      </c>
      <c r="B31" s="134"/>
      <c r="C31" s="134"/>
      <c r="D31" s="116"/>
      <c r="E31" s="121" t="s">
        <v>483</v>
      </c>
      <c r="F31" s="121"/>
      <c r="G31" s="121"/>
    </row>
    <row r="32" spans="1:9">
      <c r="A32" s="124" t="s">
        <v>504</v>
      </c>
      <c r="B32" s="125"/>
      <c r="C32" s="121" t="s">
        <v>505</v>
      </c>
      <c r="D32" s="121" t="s">
        <v>506</v>
      </c>
      <c r="E32" s="39">
        <v>1</v>
      </c>
      <c r="F32" s="39">
        <v>3</v>
      </c>
      <c r="G32" s="39">
        <v>5</v>
      </c>
    </row>
    <row r="33" spans="1:7">
      <c r="A33" s="135"/>
      <c r="B33" s="136"/>
      <c r="C33" s="121"/>
      <c r="D33" s="121"/>
      <c r="E33" s="40">
        <v>2</v>
      </c>
      <c r="F33" s="40">
        <v>4</v>
      </c>
      <c r="G33" s="6"/>
    </row>
    <row r="34" spans="1:7">
      <c r="A34" s="41">
        <v>0</v>
      </c>
      <c r="B34" s="42">
        <v>100</v>
      </c>
      <c r="C34" s="6">
        <v>410</v>
      </c>
      <c r="D34" s="6">
        <v>60.7</v>
      </c>
      <c r="E34" s="7">
        <v>0</v>
      </c>
      <c r="F34" s="7">
        <v>0.03</v>
      </c>
      <c r="G34" s="7">
        <v>0.04</v>
      </c>
    </row>
    <row r="35" spans="1:7">
      <c r="A35" s="41">
        <v>101</v>
      </c>
      <c r="B35" s="42">
        <v>200</v>
      </c>
      <c r="C35" s="6">
        <v>910</v>
      </c>
      <c r="D35" s="6">
        <v>12.9</v>
      </c>
      <c r="E35" s="7">
        <v>0</v>
      </c>
      <c r="F35" s="7">
        <v>0.03</v>
      </c>
      <c r="G35" s="7">
        <v>0.04</v>
      </c>
    </row>
    <row r="36" spans="1:7">
      <c r="A36" s="41">
        <v>201</v>
      </c>
      <c r="B36" s="42">
        <v>300</v>
      </c>
      <c r="C36" s="6">
        <v>1600</v>
      </c>
      <c r="D36" s="6">
        <v>187.9</v>
      </c>
      <c r="E36" s="7">
        <v>0</v>
      </c>
      <c r="F36" s="7">
        <v>0.03</v>
      </c>
      <c r="G36" s="7">
        <v>0.05</v>
      </c>
    </row>
    <row r="37" spans="1:7">
      <c r="A37" s="41">
        <v>301</v>
      </c>
      <c r="B37" s="42">
        <v>400</v>
      </c>
      <c r="C37" s="6">
        <v>3850</v>
      </c>
      <c r="D37" s="6">
        <v>280.60000000000002</v>
      </c>
      <c r="E37" s="7">
        <v>0</v>
      </c>
      <c r="F37" s="7">
        <v>0.03</v>
      </c>
      <c r="G37" s="7">
        <v>0.05</v>
      </c>
    </row>
    <row r="38" spans="1:7">
      <c r="A38" s="41">
        <v>401</v>
      </c>
      <c r="B38" s="42">
        <v>500</v>
      </c>
      <c r="C38" s="6">
        <v>7300</v>
      </c>
      <c r="D38" s="6">
        <v>417.7</v>
      </c>
      <c r="E38" s="7">
        <v>0</v>
      </c>
      <c r="F38" s="7">
        <v>0.05</v>
      </c>
      <c r="G38" s="7">
        <v>0.06</v>
      </c>
    </row>
    <row r="39" spans="1:7">
      <c r="A39" s="43">
        <v>500</v>
      </c>
      <c r="B39" s="32"/>
      <c r="C39" s="6">
        <v>12940</v>
      </c>
      <c r="D39" s="6">
        <v>709.5</v>
      </c>
      <c r="E39" s="7">
        <v>0</v>
      </c>
      <c r="F39" s="7">
        <v>0.05</v>
      </c>
      <c r="G39" s="7">
        <v>0.06</v>
      </c>
    </row>
    <row r="41" spans="1:7">
      <c r="A41" t="s">
        <v>507</v>
      </c>
      <c r="F41" t="s">
        <v>508</v>
      </c>
    </row>
    <row r="42" spans="1:7">
      <c r="A42" s="32" t="s">
        <v>509</v>
      </c>
      <c r="B42" s="38">
        <v>1</v>
      </c>
      <c r="C42" s="38">
        <v>2</v>
      </c>
      <c r="D42" s="38">
        <v>3</v>
      </c>
      <c r="F42" s="32" t="s">
        <v>509</v>
      </c>
      <c r="G42" s="38" t="s">
        <v>510</v>
      </c>
    </row>
    <row r="43" spans="1:7">
      <c r="A43" s="32" t="s">
        <v>495</v>
      </c>
      <c r="B43" s="33"/>
      <c r="C43" s="33"/>
      <c r="D43" s="33"/>
      <c r="F43" s="32" t="s">
        <v>495</v>
      </c>
      <c r="G43" s="32"/>
    </row>
    <row r="44" spans="1:7">
      <c r="A44" s="32" t="s">
        <v>491</v>
      </c>
      <c r="B44" s="33"/>
      <c r="C44" s="33"/>
      <c r="D44" s="33"/>
      <c r="F44" s="32" t="s">
        <v>497</v>
      </c>
      <c r="G44" s="32"/>
    </row>
    <row r="45" spans="1:7">
      <c r="A45" s="32" t="s">
        <v>511</v>
      </c>
      <c r="B45" s="33"/>
      <c r="C45" s="33"/>
      <c r="D45" s="33"/>
      <c r="F45" s="32" t="s">
        <v>492</v>
      </c>
      <c r="G45" s="32"/>
    </row>
  </sheetData>
  <mergeCells count="5">
    <mergeCell ref="A31:D31"/>
    <mergeCell ref="E31:G31"/>
    <mergeCell ref="A32:B33"/>
    <mergeCell ref="C32:C33"/>
    <mergeCell ref="D32:D3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/>
  </sheetViews>
  <sheetFormatPr defaultRowHeight="16.5"/>
  <cols>
    <col min="1" max="1" width="10.25" customWidth="1"/>
    <col min="4" max="4" width="6.25" customWidth="1"/>
    <col min="5" max="5" width="11.25" customWidth="1"/>
    <col min="6" max="6" width="15.875" bestFit="1" customWidth="1"/>
    <col min="7" max="7" width="11.625" bestFit="1" customWidth="1"/>
    <col min="8" max="8" width="12.875" customWidth="1"/>
    <col min="9" max="9" width="12.625" customWidth="1"/>
  </cols>
  <sheetData>
    <row r="1" spans="1:9">
      <c r="A1" t="s">
        <v>0</v>
      </c>
      <c r="B1" t="s">
        <v>265</v>
      </c>
      <c r="H1" t="s">
        <v>266</v>
      </c>
      <c r="I1" s="23">
        <v>45125</v>
      </c>
    </row>
    <row r="2" spans="1:9">
      <c r="A2" s="32" t="s">
        <v>267</v>
      </c>
      <c r="B2" s="32" t="s">
        <v>198</v>
      </c>
      <c r="C2" s="32" t="s">
        <v>1</v>
      </c>
      <c r="D2" s="32" t="s">
        <v>67</v>
      </c>
      <c r="E2" s="32" t="s">
        <v>268</v>
      </c>
      <c r="F2" s="34" t="s">
        <v>201</v>
      </c>
      <c r="G2" s="34" t="s">
        <v>33</v>
      </c>
      <c r="H2" s="32" t="s">
        <v>269</v>
      </c>
      <c r="I2" s="34" t="s">
        <v>270</v>
      </c>
    </row>
    <row r="3" spans="1:9">
      <c r="A3" s="32" t="s">
        <v>271</v>
      </c>
      <c r="B3" s="32" t="s">
        <v>272</v>
      </c>
      <c r="C3" s="32" t="s">
        <v>273</v>
      </c>
      <c r="D3" s="32" t="s">
        <v>85</v>
      </c>
      <c r="E3" s="24">
        <v>42139</v>
      </c>
      <c r="F3" s="6"/>
      <c r="G3" s="9"/>
      <c r="H3" s="9">
        <v>640000</v>
      </c>
      <c r="I3" s="9"/>
    </row>
    <row r="4" spans="1:9">
      <c r="A4" s="32" t="s">
        <v>274</v>
      </c>
      <c r="B4" s="32" t="s">
        <v>275</v>
      </c>
      <c r="C4" s="32" t="s">
        <v>5</v>
      </c>
      <c r="D4" s="32" t="s">
        <v>78</v>
      </c>
      <c r="E4" s="24">
        <v>44357</v>
      </c>
      <c r="F4" s="6"/>
      <c r="G4" s="9"/>
      <c r="H4" s="9">
        <v>375000</v>
      </c>
      <c r="I4" s="9"/>
    </row>
    <row r="5" spans="1:9">
      <c r="A5" s="32" t="s">
        <v>276</v>
      </c>
      <c r="B5" s="32" t="s">
        <v>277</v>
      </c>
      <c r="C5" s="32" t="s">
        <v>273</v>
      </c>
      <c r="D5" s="32" t="s">
        <v>82</v>
      </c>
      <c r="E5" s="24">
        <v>44489</v>
      </c>
      <c r="F5" s="6"/>
      <c r="G5" s="9"/>
      <c r="H5" s="9">
        <v>200000</v>
      </c>
      <c r="I5" s="9"/>
    </row>
    <row r="6" spans="1:9">
      <c r="A6" s="32" t="s">
        <v>278</v>
      </c>
      <c r="B6" s="32" t="s">
        <v>279</v>
      </c>
      <c r="C6" s="32" t="s">
        <v>4</v>
      </c>
      <c r="D6" s="32" t="s">
        <v>85</v>
      </c>
      <c r="E6" s="24">
        <v>41351</v>
      </c>
      <c r="F6" s="6"/>
      <c r="G6" s="9"/>
      <c r="H6" s="9">
        <v>560000</v>
      </c>
      <c r="I6" s="9"/>
    </row>
    <row r="7" spans="1:9">
      <c r="A7" s="32" t="s">
        <v>280</v>
      </c>
      <c r="B7" s="32" t="s">
        <v>281</v>
      </c>
      <c r="C7" s="32" t="s">
        <v>5</v>
      </c>
      <c r="D7" s="32" t="s">
        <v>82</v>
      </c>
      <c r="E7" s="24">
        <v>44340</v>
      </c>
      <c r="F7" s="6"/>
      <c r="G7" s="9"/>
      <c r="H7" s="9">
        <v>190000</v>
      </c>
      <c r="I7" s="9"/>
    </row>
    <row r="8" spans="1:9">
      <c r="A8" s="32" t="s">
        <v>282</v>
      </c>
      <c r="B8" s="32" t="s">
        <v>283</v>
      </c>
      <c r="C8" s="32" t="s">
        <v>4</v>
      </c>
      <c r="D8" s="32" t="s">
        <v>82</v>
      </c>
      <c r="E8" s="24">
        <v>43758</v>
      </c>
      <c r="F8" s="6"/>
      <c r="G8" s="9"/>
      <c r="H8" s="9">
        <v>200000</v>
      </c>
      <c r="I8" s="9"/>
    </row>
    <row r="9" spans="1:9">
      <c r="A9" s="32" t="s">
        <v>284</v>
      </c>
      <c r="B9" s="32" t="s">
        <v>285</v>
      </c>
      <c r="C9" s="32" t="s">
        <v>273</v>
      </c>
      <c r="D9" s="32" t="s">
        <v>78</v>
      </c>
      <c r="E9" s="24">
        <v>44331</v>
      </c>
      <c r="F9" s="6"/>
      <c r="G9" s="9"/>
      <c r="H9" s="9">
        <v>360000</v>
      </c>
      <c r="I9" s="9"/>
    </row>
    <row r="10" spans="1:9">
      <c r="A10" s="32" t="s">
        <v>286</v>
      </c>
      <c r="B10" s="32" t="s">
        <v>287</v>
      </c>
      <c r="C10" s="32" t="s">
        <v>4</v>
      </c>
      <c r="D10" s="32" t="s">
        <v>78</v>
      </c>
      <c r="E10" s="24">
        <v>44722</v>
      </c>
      <c r="F10" s="6"/>
      <c r="G10" s="9"/>
      <c r="H10" s="9">
        <v>375000</v>
      </c>
      <c r="I10" s="9"/>
    </row>
    <row r="11" spans="1:9">
      <c r="A11" s="32" t="s">
        <v>288</v>
      </c>
      <c r="B11" s="32" t="s">
        <v>289</v>
      </c>
      <c r="C11" s="32" t="s">
        <v>5</v>
      </c>
      <c r="D11" s="32" t="s">
        <v>85</v>
      </c>
      <c r="E11" s="24">
        <v>43710</v>
      </c>
      <c r="F11" s="6"/>
      <c r="G11" s="9"/>
      <c r="H11" s="9">
        <v>520000</v>
      </c>
      <c r="I11" s="9"/>
    </row>
    <row r="13" spans="1:9">
      <c r="A13" s="6" t="s">
        <v>290</v>
      </c>
      <c r="B13" s="9">
        <v>50000</v>
      </c>
      <c r="E13" t="s">
        <v>6</v>
      </c>
    </row>
    <row r="14" spans="1:9">
      <c r="E14" s="32" t="s">
        <v>1</v>
      </c>
      <c r="F14" s="34" t="s">
        <v>415</v>
      </c>
      <c r="G14" s="34" t="s">
        <v>291</v>
      </c>
    </row>
    <row r="15" spans="1:9">
      <c r="A15" t="s">
        <v>292</v>
      </c>
      <c r="E15" s="32" t="s">
        <v>273</v>
      </c>
      <c r="F15" s="9"/>
      <c r="G15" s="9"/>
    </row>
    <row r="16" spans="1:9">
      <c r="A16" s="32" t="s">
        <v>201</v>
      </c>
      <c r="B16" s="32" t="s">
        <v>293</v>
      </c>
      <c r="E16" s="32" t="s">
        <v>5</v>
      </c>
      <c r="F16" s="9"/>
      <c r="G16" s="9"/>
    </row>
    <row r="17" spans="1:7">
      <c r="A17" s="6">
        <v>1</v>
      </c>
      <c r="B17" s="6">
        <v>0.02</v>
      </c>
      <c r="E17" s="32" t="s">
        <v>4</v>
      </c>
      <c r="F17" s="9"/>
      <c r="G17" s="9"/>
    </row>
    <row r="18" spans="1:7">
      <c r="A18" s="6">
        <v>5</v>
      </c>
      <c r="B18" s="6">
        <v>0.05</v>
      </c>
    </row>
    <row r="19" spans="1:7">
      <c r="A19" s="6">
        <v>10</v>
      </c>
      <c r="B19" s="6">
        <v>0.08</v>
      </c>
    </row>
    <row r="20" spans="1:7">
      <c r="A20" s="6">
        <v>15</v>
      </c>
      <c r="B20" s="6">
        <v>0.13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workbookViewId="0"/>
  </sheetViews>
  <sheetFormatPr defaultRowHeight="16.5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>
      <c r="A1" t="s">
        <v>0</v>
      </c>
      <c r="E1" t="s">
        <v>6</v>
      </c>
      <c r="F1" t="s">
        <v>33</v>
      </c>
    </row>
    <row r="2" spans="1:11">
      <c r="A2" s="32" t="s">
        <v>225</v>
      </c>
      <c r="B2" s="34" t="s">
        <v>226</v>
      </c>
      <c r="C2" s="34" t="s">
        <v>227</v>
      </c>
      <c r="E2" s="32"/>
      <c r="F2" s="32" t="s">
        <v>72</v>
      </c>
      <c r="G2" s="32" t="s">
        <v>82</v>
      </c>
      <c r="H2" s="32" t="s">
        <v>78</v>
      </c>
      <c r="I2" s="32" t="s">
        <v>75</v>
      </c>
      <c r="J2" s="32" t="s">
        <v>85</v>
      </c>
    </row>
    <row r="3" spans="1:11">
      <c r="A3" s="32" t="s">
        <v>228</v>
      </c>
      <c r="B3" s="32"/>
      <c r="C3" s="9"/>
      <c r="E3" s="32" t="s">
        <v>229</v>
      </c>
      <c r="F3" s="9">
        <v>633400</v>
      </c>
      <c r="G3" s="9">
        <v>766300</v>
      </c>
      <c r="H3" s="9">
        <v>989200</v>
      </c>
      <c r="I3" s="9">
        <v>1250000</v>
      </c>
      <c r="J3" s="9">
        <v>1388900</v>
      </c>
    </row>
    <row r="4" spans="1:11">
      <c r="A4" s="32" t="s">
        <v>230</v>
      </c>
      <c r="B4" s="32"/>
      <c r="C4" s="9"/>
      <c r="E4" s="32" t="s">
        <v>231</v>
      </c>
      <c r="F4" s="9">
        <v>653500</v>
      </c>
      <c r="G4" s="9">
        <v>792600</v>
      </c>
      <c r="H4" s="9">
        <v>798900</v>
      </c>
      <c r="I4" s="9">
        <v>1280000</v>
      </c>
      <c r="J4" s="9">
        <v>1428900</v>
      </c>
    </row>
    <row r="5" spans="1:11">
      <c r="A5" s="32" t="s">
        <v>232</v>
      </c>
      <c r="B5" s="32"/>
      <c r="C5" s="9"/>
      <c r="E5" s="32" t="s">
        <v>233</v>
      </c>
      <c r="F5" s="9">
        <v>673600</v>
      </c>
      <c r="G5" s="9">
        <v>818900</v>
      </c>
      <c r="H5" s="9">
        <v>1020000</v>
      </c>
      <c r="I5" s="9">
        <v>1310000</v>
      </c>
      <c r="J5" s="9">
        <v>1468900</v>
      </c>
    </row>
    <row r="6" spans="1:11">
      <c r="E6" s="32" t="s">
        <v>234</v>
      </c>
      <c r="F6" s="9">
        <v>693700</v>
      </c>
      <c r="G6" s="9">
        <v>845200</v>
      </c>
      <c r="H6" s="9">
        <v>1342600</v>
      </c>
      <c r="I6" s="9">
        <v>1340000</v>
      </c>
      <c r="J6" s="9">
        <v>1508900</v>
      </c>
    </row>
    <row r="7" spans="1:11">
      <c r="E7" s="32" t="s">
        <v>235</v>
      </c>
      <c r="F7" s="9">
        <v>713800</v>
      </c>
      <c r="G7" s="9">
        <v>871500</v>
      </c>
      <c r="H7" s="9">
        <v>1465000</v>
      </c>
      <c r="I7" s="9">
        <v>1370000</v>
      </c>
      <c r="J7" s="9">
        <v>1548900</v>
      </c>
    </row>
    <row r="8" spans="1:11">
      <c r="E8" s="32" t="s">
        <v>236</v>
      </c>
      <c r="F8" s="9">
        <v>733900</v>
      </c>
      <c r="G8" s="9">
        <v>897800</v>
      </c>
      <c r="H8" s="9">
        <v>2151100</v>
      </c>
      <c r="I8" s="9">
        <v>1400000</v>
      </c>
      <c r="J8" s="9">
        <v>1588900</v>
      </c>
    </row>
    <row r="10" spans="1:11">
      <c r="A10" t="s">
        <v>56</v>
      </c>
    </row>
    <row r="11" spans="1:11">
      <c r="A11" s="32" t="s">
        <v>198</v>
      </c>
      <c r="B11" s="32" t="s">
        <v>225</v>
      </c>
      <c r="C11" s="32" t="s">
        <v>67</v>
      </c>
      <c r="D11" s="34" t="s">
        <v>32</v>
      </c>
      <c r="E11" s="32" t="s">
        <v>237</v>
      </c>
      <c r="F11" s="32" t="s">
        <v>33</v>
      </c>
      <c r="G11" s="32" t="s">
        <v>238</v>
      </c>
      <c r="H11" s="32" t="s">
        <v>239</v>
      </c>
      <c r="I11" s="32" t="s">
        <v>240</v>
      </c>
      <c r="J11" s="34" t="s">
        <v>241</v>
      </c>
      <c r="K11" s="34" t="s">
        <v>242</v>
      </c>
    </row>
    <row r="12" spans="1:11">
      <c r="A12" s="32" t="s">
        <v>243</v>
      </c>
      <c r="B12" s="32" t="s">
        <v>228</v>
      </c>
      <c r="C12" s="32" t="s">
        <v>75</v>
      </c>
      <c r="D12" s="32"/>
      <c r="E12" s="32" t="s">
        <v>244</v>
      </c>
      <c r="F12" s="9">
        <v>1340000</v>
      </c>
      <c r="G12" s="9">
        <f t="shared" ref="G12:G27" si="0">100000</f>
        <v>100000</v>
      </c>
      <c r="H12" s="9">
        <v>70000</v>
      </c>
      <c r="I12" s="9">
        <v>0</v>
      </c>
      <c r="J12" s="9"/>
      <c r="K12" s="22"/>
    </row>
    <row r="13" spans="1:11">
      <c r="A13" s="32" t="s">
        <v>245</v>
      </c>
      <c r="B13" s="32" t="s">
        <v>230</v>
      </c>
      <c r="C13" s="32" t="s">
        <v>78</v>
      </c>
      <c r="D13" s="32"/>
      <c r="E13" s="32" t="s">
        <v>246</v>
      </c>
      <c r="F13" s="9">
        <v>1020000</v>
      </c>
      <c r="G13" s="9">
        <f t="shared" si="0"/>
        <v>100000</v>
      </c>
      <c r="H13" s="9">
        <v>50000</v>
      </c>
      <c r="I13" s="9">
        <v>0</v>
      </c>
      <c r="J13" s="9"/>
      <c r="K13" s="22"/>
    </row>
    <row r="14" spans="1:11">
      <c r="A14" s="32" t="s">
        <v>247</v>
      </c>
      <c r="B14" s="32" t="s">
        <v>228</v>
      </c>
      <c r="C14" s="32" t="s">
        <v>72</v>
      </c>
      <c r="D14" s="32"/>
      <c r="E14" s="32" t="s">
        <v>248</v>
      </c>
      <c r="F14" s="9">
        <v>653500</v>
      </c>
      <c r="G14" s="9">
        <f t="shared" si="0"/>
        <v>100000</v>
      </c>
      <c r="H14" s="9">
        <v>30000</v>
      </c>
      <c r="I14" s="9">
        <v>0</v>
      </c>
      <c r="J14" s="9"/>
      <c r="K14" s="22"/>
    </row>
    <row r="15" spans="1:11">
      <c r="A15" s="32" t="s">
        <v>249</v>
      </c>
      <c r="B15" s="32" t="s">
        <v>232</v>
      </c>
      <c r="C15" s="32" t="s">
        <v>82</v>
      </c>
      <c r="D15" s="32"/>
      <c r="E15" s="32" t="s">
        <v>250</v>
      </c>
      <c r="F15" s="9">
        <v>897800</v>
      </c>
      <c r="G15" s="9">
        <f t="shared" si="0"/>
        <v>100000</v>
      </c>
      <c r="H15" s="9">
        <v>50000</v>
      </c>
      <c r="I15" s="9">
        <v>0</v>
      </c>
      <c r="J15" s="9"/>
      <c r="K15" s="22"/>
    </row>
    <row r="16" spans="1:11">
      <c r="A16" s="32" t="s">
        <v>251</v>
      </c>
      <c r="B16" s="32" t="s">
        <v>232</v>
      </c>
      <c r="C16" s="32" t="s">
        <v>78</v>
      </c>
      <c r="D16" s="32"/>
      <c r="E16" s="32" t="s">
        <v>248</v>
      </c>
      <c r="F16" s="9">
        <v>798900</v>
      </c>
      <c r="G16" s="9">
        <f t="shared" si="0"/>
        <v>100000</v>
      </c>
      <c r="H16" s="9">
        <v>70000</v>
      </c>
      <c r="I16" s="9">
        <v>0</v>
      </c>
      <c r="J16" s="9"/>
      <c r="K16" s="22"/>
    </row>
    <row r="17" spans="1:11">
      <c r="A17" s="32" t="s">
        <v>252</v>
      </c>
      <c r="B17" s="32" t="s">
        <v>230</v>
      </c>
      <c r="C17" s="32" t="s">
        <v>82</v>
      </c>
      <c r="D17" s="32"/>
      <c r="E17" s="32" t="s">
        <v>244</v>
      </c>
      <c r="F17" s="9">
        <v>845200</v>
      </c>
      <c r="G17" s="9">
        <f t="shared" si="0"/>
        <v>100000</v>
      </c>
      <c r="H17" s="9">
        <v>30000</v>
      </c>
      <c r="I17" s="9">
        <v>0</v>
      </c>
      <c r="J17" s="9"/>
      <c r="K17" s="22"/>
    </row>
    <row r="18" spans="1:11">
      <c r="A18" s="32" t="s">
        <v>253</v>
      </c>
      <c r="B18" s="32" t="s">
        <v>228</v>
      </c>
      <c r="C18" s="32" t="s">
        <v>72</v>
      </c>
      <c r="D18" s="32"/>
      <c r="E18" s="32" t="s">
        <v>254</v>
      </c>
      <c r="F18" s="9">
        <v>633400</v>
      </c>
      <c r="G18" s="9">
        <f t="shared" si="0"/>
        <v>100000</v>
      </c>
      <c r="H18" s="9">
        <v>30000</v>
      </c>
      <c r="I18" s="9">
        <v>0</v>
      </c>
      <c r="J18" s="9"/>
      <c r="K18" s="22"/>
    </row>
    <row r="19" spans="1:11">
      <c r="A19" s="32" t="s">
        <v>255</v>
      </c>
      <c r="B19" s="32" t="s">
        <v>228</v>
      </c>
      <c r="C19" s="32" t="s">
        <v>85</v>
      </c>
      <c r="D19" s="32"/>
      <c r="E19" s="32" t="s">
        <v>250</v>
      </c>
      <c r="F19" s="9">
        <v>1588900</v>
      </c>
      <c r="G19" s="9">
        <f t="shared" si="0"/>
        <v>100000</v>
      </c>
      <c r="H19" s="9">
        <v>10000</v>
      </c>
      <c r="I19" s="9">
        <v>40000</v>
      </c>
      <c r="J19" s="9"/>
      <c r="K19" s="22"/>
    </row>
    <row r="20" spans="1:11">
      <c r="A20" s="32" t="s">
        <v>256</v>
      </c>
      <c r="B20" s="32" t="s">
        <v>230</v>
      </c>
      <c r="C20" s="32" t="s">
        <v>75</v>
      </c>
      <c r="D20" s="32"/>
      <c r="E20" s="32" t="s">
        <v>257</v>
      </c>
      <c r="F20" s="9">
        <v>1370000</v>
      </c>
      <c r="G20" s="9">
        <f t="shared" si="0"/>
        <v>100000</v>
      </c>
      <c r="H20" s="9">
        <v>70000</v>
      </c>
      <c r="I20" s="9">
        <v>0</v>
      </c>
      <c r="J20" s="9"/>
      <c r="K20" s="22"/>
    </row>
    <row r="21" spans="1:11">
      <c r="A21" s="32" t="s">
        <v>258</v>
      </c>
      <c r="B21" s="32" t="s">
        <v>228</v>
      </c>
      <c r="C21" s="32" t="s">
        <v>72</v>
      </c>
      <c r="D21" s="32"/>
      <c r="E21" s="32" t="s">
        <v>248</v>
      </c>
      <c r="F21" s="9">
        <v>653500</v>
      </c>
      <c r="G21" s="9">
        <f t="shared" si="0"/>
        <v>100000</v>
      </c>
      <c r="H21" s="9">
        <v>50000</v>
      </c>
      <c r="I21" s="9">
        <v>0</v>
      </c>
      <c r="J21" s="9"/>
      <c r="K21" s="22"/>
    </row>
    <row r="22" spans="1:11">
      <c r="A22" s="32" t="s">
        <v>259</v>
      </c>
      <c r="B22" s="32" t="s">
        <v>228</v>
      </c>
      <c r="C22" s="32" t="s">
        <v>78</v>
      </c>
      <c r="D22" s="32"/>
      <c r="E22" s="32" t="s">
        <v>246</v>
      </c>
      <c r="F22" s="9">
        <v>1020000</v>
      </c>
      <c r="G22" s="9">
        <f t="shared" si="0"/>
        <v>100000</v>
      </c>
      <c r="H22" s="9">
        <v>70000</v>
      </c>
      <c r="I22" s="9">
        <v>0</v>
      </c>
      <c r="J22" s="9"/>
      <c r="K22" s="22"/>
    </row>
    <row r="23" spans="1:11">
      <c r="A23" s="32" t="s">
        <v>260</v>
      </c>
      <c r="B23" s="32" t="s">
        <v>230</v>
      </c>
      <c r="C23" s="32" t="s">
        <v>82</v>
      </c>
      <c r="D23" s="32"/>
      <c r="E23" s="32" t="s">
        <v>248</v>
      </c>
      <c r="F23" s="9">
        <v>792600</v>
      </c>
      <c r="G23" s="9">
        <f t="shared" si="0"/>
        <v>100000</v>
      </c>
      <c r="H23" s="9">
        <v>70000</v>
      </c>
      <c r="I23" s="9">
        <v>0</v>
      </c>
      <c r="J23" s="9"/>
      <c r="K23" s="22"/>
    </row>
    <row r="24" spans="1:11">
      <c r="A24" s="32" t="s">
        <v>261</v>
      </c>
      <c r="B24" s="32" t="s">
        <v>232</v>
      </c>
      <c r="C24" s="32" t="s">
        <v>72</v>
      </c>
      <c r="D24" s="32"/>
      <c r="E24" s="32" t="s">
        <v>248</v>
      </c>
      <c r="F24" s="9">
        <v>653500</v>
      </c>
      <c r="G24" s="9">
        <f t="shared" si="0"/>
        <v>100000</v>
      </c>
      <c r="H24" s="9">
        <v>50000</v>
      </c>
      <c r="I24" s="9">
        <v>0</v>
      </c>
      <c r="J24" s="9"/>
      <c r="K24" s="22"/>
    </row>
    <row r="25" spans="1:11">
      <c r="A25" s="32" t="s">
        <v>262</v>
      </c>
      <c r="B25" s="32" t="s">
        <v>228</v>
      </c>
      <c r="C25" s="32" t="s">
        <v>85</v>
      </c>
      <c r="D25" s="32"/>
      <c r="E25" s="32" t="s">
        <v>250</v>
      </c>
      <c r="F25" s="9">
        <v>1588900</v>
      </c>
      <c r="G25" s="9">
        <f t="shared" si="0"/>
        <v>100000</v>
      </c>
      <c r="H25" s="9">
        <v>10000</v>
      </c>
      <c r="I25" s="9">
        <v>300000</v>
      </c>
      <c r="J25" s="9"/>
      <c r="K25" s="22"/>
    </row>
    <row r="26" spans="1:11">
      <c r="A26" s="32" t="s">
        <v>263</v>
      </c>
      <c r="B26" s="32" t="s">
        <v>232</v>
      </c>
      <c r="C26" s="32" t="s">
        <v>82</v>
      </c>
      <c r="D26" s="32"/>
      <c r="E26" s="32" t="s">
        <v>246</v>
      </c>
      <c r="F26" s="9">
        <v>818900</v>
      </c>
      <c r="G26" s="9">
        <f t="shared" si="0"/>
        <v>100000</v>
      </c>
      <c r="H26" s="9">
        <v>30000</v>
      </c>
      <c r="I26" s="9">
        <v>0</v>
      </c>
      <c r="J26" s="9"/>
      <c r="K26" s="22"/>
    </row>
    <row r="27" spans="1:11">
      <c r="A27" s="32" t="s">
        <v>264</v>
      </c>
      <c r="B27" s="32" t="s">
        <v>228</v>
      </c>
      <c r="C27" s="32" t="s">
        <v>72</v>
      </c>
      <c r="D27" s="32"/>
      <c r="E27" s="32" t="s">
        <v>254</v>
      </c>
      <c r="F27" s="9">
        <v>633400</v>
      </c>
      <c r="G27" s="9">
        <f t="shared" si="0"/>
        <v>100000</v>
      </c>
      <c r="H27" s="9">
        <v>50000</v>
      </c>
      <c r="I27" s="9">
        <v>0</v>
      </c>
      <c r="J27" s="9"/>
      <c r="K27" s="2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"/>
  <sheetViews>
    <sheetView workbookViewId="0"/>
  </sheetViews>
  <sheetFormatPr defaultRowHeight="16.5"/>
  <cols>
    <col min="1" max="1" width="10" customWidth="1"/>
    <col min="2" max="2" width="12.375" customWidth="1"/>
    <col min="3" max="3" width="10.875" customWidth="1"/>
    <col min="4" max="4" width="12.75" customWidth="1"/>
    <col min="5" max="5" width="15.125" customWidth="1"/>
    <col min="7" max="7" width="13.875" customWidth="1"/>
    <col min="8" max="8" width="11.875" customWidth="1"/>
    <col min="9" max="9" width="9.625" customWidth="1"/>
  </cols>
  <sheetData>
    <row r="1" spans="1:9">
      <c r="A1" t="s">
        <v>0</v>
      </c>
    </row>
    <row r="2" spans="1:9">
      <c r="A2" s="109" t="s">
        <v>162</v>
      </c>
      <c r="B2" s="110" t="s">
        <v>163</v>
      </c>
      <c r="C2" s="110"/>
    </row>
    <row r="3" spans="1:9">
      <c r="A3" s="109"/>
      <c r="B3" s="34" t="s">
        <v>164</v>
      </c>
      <c r="C3" s="34" t="s">
        <v>165</v>
      </c>
    </row>
    <row r="4" spans="1:9">
      <c r="A4" s="32" t="s">
        <v>43</v>
      </c>
      <c r="B4" s="18"/>
      <c r="C4" s="18"/>
    </row>
    <row r="5" spans="1:9">
      <c r="A5" s="32" t="s">
        <v>38</v>
      </c>
      <c r="B5" s="18"/>
      <c r="C5" s="18"/>
    </row>
    <row r="6" spans="1:9">
      <c r="A6" s="32" t="s">
        <v>46</v>
      </c>
      <c r="B6" s="18"/>
      <c r="C6" s="18"/>
    </row>
    <row r="8" spans="1:9">
      <c r="A8" t="s">
        <v>6</v>
      </c>
      <c r="B8" t="s">
        <v>166</v>
      </c>
    </row>
    <row r="9" spans="1:9">
      <c r="A9" s="32" t="s">
        <v>167</v>
      </c>
      <c r="B9" s="34" t="s">
        <v>168</v>
      </c>
      <c r="C9" s="32" t="s">
        <v>169</v>
      </c>
      <c r="D9" s="32" t="s">
        <v>170</v>
      </c>
      <c r="E9" s="32" t="s">
        <v>171</v>
      </c>
      <c r="F9" s="32" t="s">
        <v>172</v>
      </c>
      <c r="G9" s="32" t="s">
        <v>163</v>
      </c>
      <c r="H9" s="32" t="s">
        <v>173</v>
      </c>
      <c r="I9" s="34" t="s">
        <v>174</v>
      </c>
    </row>
    <row r="10" spans="1:9">
      <c r="A10" s="32" t="s">
        <v>175</v>
      </c>
      <c r="B10" s="32"/>
      <c r="C10" s="32" t="s">
        <v>47</v>
      </c>
      <c r="D10" s="32" t="s">
        <v>46</v>
      </c>
      <c r="E10" s="19">
        <v>700000</v>
      </c>
      <c r="F10" s="20">
        <v>1E-3</v>
      </c>
      <c r="G10" s="9">
        <v>700</v>
      </c>
      <c r="H10" s="6">
        <v>10</v>
      </c>
      <c r="I10" s="32"/>
    </row>
    <row r="11" spans="1:9">
      <c r="A11" s="32" t="s">
        <v>176</v>
      </c>
      <c r="B11" s="32"/>
      <c r="C11" s="32" t="s">
        <v>40</v>
      </c>
      <c r="D11" s="32" t="s">
        <v>38</v>
      </c>
      <c r="E11" s="19">
        <v>1600000</v>
      </c>
      <c r="F11" s="20">
        <v>2E-3</v>
      </c>
      <c r="G11" s="9">
        <v>3200</v>
      </c>
      <c r="H11" s="6">
        <v>15</v>
      </c>
      <c r="I11" s="32"/>
    </row>
    <row r="12" spans="1:9">
      <c r="A12" s="32" t="s">
        <v>177</v>
      </c>
      <c r="B12" s="32"/>
      <c r="C12" s="32" t="s">
        <v>50</v>
      </c>
      <c r="D12" s="32" t="s">
        <v>43</v>
      </c>
      <c r="E12" s="19">
        <v>600000</v>
      </c>
      <c r="F12" s="20">
        <v>1E-3</v>
      </c>
      <c r="G12" s="9">
        <v>600</v>
      </c>
      <c r="H12" s="6">
        <v>8</v>
      </c>
      <c r="I12" s="32"/>
    </row>
    <row r="13" spans="1:9">
      <c r="A13" s="32" t="s">
        <v>178</v>
      </c>
      <c r="B13" s="32"/>
      <c r="C13" s="32" t="s">
        <v>42</v>
      </c>
      <c r="D13" s="32" t="s">
        <v>43</v>
      </c>
      <c r="E13" s="19">
        <v>2200000</v>
      </c>
      <c r="F13" s="20">
        <v>2E-3</v>
      </c>
      <c r="G13" s="9">
        <v>4400</v>
      </c>
      <c r="H13" s="6">
        <v>25</v>
      </c>
      <c r="I13" s="32"/>
    </row>
    <row r="14" spans="1:9">
      <c r="A14" s="32" t="s">
        <v>179</v>
      </c>
      <c r="B14" s="32"/>
      <c r="C14" s="32" t="s">
        <v>44</v>
      </c>
      <c r="D14" s="32" t="s">
        <v>38</v>
      </c>
      <c r="E14" s="19">
        <v>500000</v>
      </c>
      <c r="F14" s="20">
        <v>1E-3</v>
      </c>
      <c r="G14" s="9">
        <v>500</v>
      </c>
      <c r="H14" s="6">
        <v>3</v>
      </c>
      <c r="I14" s="32"/>
    </row>
    <row r="15" spans="1:9">
      <c r="A15" s="32" t="s">
        <v>180</v>
      </c>
      <c r="B15" s="32"/>
      <c r="C15" s="32" t="s">
        <v>37</v>
      </c>
      <c r="D15" s="32" t="s">
        <v>38</v>
      </c>
      <c r="E15" s="19">
        <v>2800000</v>
      </c>
      <c r="F15" s="20">
        <v>3.0000000000000001E-3</v>
      </c>
      <c r="G15" s="9">
        <v>8400</v>
      </c>
      <c r="H15" s="6">
        <v>9</v>
      </c>
      <c r="I15" s="32"/>
    </row>
    <row r="16" spans="1:9">
      <c r="A16" s="32" t="s">
        <v>181</v>
      </c>
      <c r="B16" s="32"/>
      <c r="C16" s="32" t="s">
        <v>45</v>
      </c>
      <c r="D16" s="32" t="s">
        <v>46</v>
      </c>
      <c r="E16" s="19">
        <v>300000</v>
      </c>
      <c r="F16" s="20">
        <v>0</v>
      </c>
      <c r="G16" s="9">
        <v>0</v>
      </c>
      <c r="H16" s="6">
        <v>7</v>
      </c>
      <c r="I16" s="32"/>
    </row>
    <row r="17" spans="1:11">
      <c r="A17" s="32" t="s">
        <v>182</v>
      </c>
      <c r="B17" s="32"/>
      <c r="C17" s="32" t="s">
        <v>49</v>
      </c>
      <c r="D17" s="32" t="s">
        <v>46</v>
      </c>
      <c r="E17" s="19">
        <v>3200000</v>
      </c>
      <c r="F17" s="20">
        <v>3.0000000000000001E-3</v>
      </c>
      <c r="G17" s="9">
        <v>9600</v>
      </c>
      <c r="H17" s="6">
        <v>24</v>
      </c>
      <c r="I17" s="32"/>
    </row>
    <row r="18" spans="1:11">
      <c r="A18" s="32" t="s">
        <v>183</v>
      </c>
      <c r="B18" s="32"/>
      <c r="C18" s="32" t="s">
        <v>52</v>
      </c>
      <c r="D18" s="32" t="s">
        <v>38</v>
      </c>
      <c r="E18" s="19">
        <v>1500000</v>
      </c>
      <c r="F18" s="20">
        <v>2E-3</v>
      </c>
      <c r="G18" s="9">
        <v>3000</v>
      </c>
      <c r="H18" s="6">
        <v>13</v>
      </c>
      <c r="I18" s="32"/>
    </row>
    <row r="19" spans="1:11">
      <c r="A19" s="32" t="s">
        <v>184</v>
      </c>
      <c r="B19" s="32"/>
      <c r="C19" s="32" t="s">
        <v>185</v>
      </c>
      <c r="D19" s="32" t="s">
        <v>38</v>
      </c>
      <c r="E19" s="19">
        <v>2500000</v>
      </c>
      <c r="F19" s="20">
        <v>3.0000000000000001E-3</v>
      </c>
      <c r="G19" s="9">
        <v>7500</v>
      </c>
      <c r="H19" s="6">
        <v>14</v>
      </c>
      <c r="I19" s="32"/>
    </row>
    <row r="20" spans="1:11">
      <c r="A20" s="32" t="s">
        <v>186</v>
      </c>
      <c r="B20" s="32"/>
      <c r="C20" s="32" t="s">
        <v>187</v>
      </c>
      <c r="D20" s="32" t="s">
        <v>46</v>
      </c>
      <c r="E20" s="19">
        <v>3250000</v>
      </c>
      <c r="F20" s="20">
        <v>3.0000000000000001E-3</v>
      </c>
      <c r="G20" s="9">
        <v>9750</v>
      </c>
      <c r="H20" s="6">
        <v>15</v>
      </c>
      <c r="I20" s="32"/>
    </row>
    <row r="21" spans="1:11">
      <c r="A21" s="32" t="s">
        <v>188</v>
      </c>
      <c r="B21" s="32"/>
      <c r="C21" s="32" t="s">
        <v>189</v>
      </c>
      <c r="D21" s="32" t="s">
        <v>38</v>
      </c>
      <c r="E21" s="19">
        <v>1250000</v>
      </c>
      <c r="F21" s="20">
        <v>2E-3</v>
      </c>
      <c r="G21" s="9">
        <v>2500</v>
      </c>
      <c r="H21" s="6">
        <v>16</v>
      </c>
      <c r="I21" s="32"/>
    </row>
    <row r="22" spans="1:11">
      <c r="A22" s="32" t="s">
        <v>190</v>
      </c>
      <c r="B22" s="32"/>
      <c r="C22" s="32" t="s">
        <v>191</v>
      </c>
      <c r="D22" s="32" t="s">
        <v>43</v>
      </c>
      <c r="E22" s="19">
        <v>3200000</v>
      </c>
      <c r="F22" s="20">
        <v>3.0000000000000001E-3</v>
      </c>
      <c r="G22" s="9">
        <v>9600</v>
      </c>
      <c r="H22" s="6">
        <v>17</v>
      </c>
      <c r="I22" s="32"/>
    </row>
    <row r="23" spans="1:11">
      <c r="A23" s="32" t="s">
        <v>192</v>
      </c>
      <c r="B23" s="32"/>
      <c r="C23" s="32" t="s">
        <v>193</v>
      </c>
      <c r="D23" s="32" t="s">
        <v>38</v>
      </c>
      <c r="E23" s="19">
        <v>1200000</v>
      </c>
      <c r="F23" s="20">
        <v>2E-3</v>
      </c>
      <c r="G23" s="9">
        <v>2400</v>
      </c>
      <c r="H23" s="6">
        <v>18</v>
      </c>
      <c r="I23" s="32"/>
    </row>
    <row r="24" spans="1:11">
      <c r="A24" s="32" t="s">
        <v>194</v>
      </c>
      <c r="B24" s="32"/>
      <c r="C24" s="32" t="s">
        <v>195</v>
      </c>
      <c r="D24" s="32" t="s">
        <v>46</v>
      </c>
      <c r="E24" s="19">
        <v>2500000</v>
      </c>
      <c r="F24" s="20">
        <v>3.0000000000000001E-3</v>
      </c>
      <c r="G24" s="9">
        <v>7500</v>
      </c>
      <c r="H24" s="6">
        <v>19</v>
      </c>
      <c r="I24" s="32"/>
    </row>
    <row r="27" spans="1:11">
      <c r="A27" t="s">
        <v>56</v>
      </c>
      <c r="B27" t="s">
        <v>196</v>
      </c>
    </row>
    <row r="28" spans="1:11">
      <c r="A28" s="32" t="s">
        <v>197</v>
      </c>
      <c r="B28" s="32" t="s">
        <v>198</v>
      </c>
      <c r="C28" s="32" t="s">
        <v>199</v>
      </c>
      <c r="D28" s="32" t="s">
        <v>33</v>
      </c>
      <c r="E28" s="32" t="s">
        <v>200</v>
      </c>
      <c r="F28" s="32" t="s">
        <v>201</v>
      </c>
      <c r="G28" s="32" t="s">
        <v>202</v>
      </c>
      <c r="H28" s="34" t="s">
        <v>54</v>
      </c>
    </row>
    <row r="29" spans="1:11">
      <c r="A29" s="6" t="s">
        <v>203</v>
      </c>
      <c r="B29" s="6" t="s">
        <v>204</v>
      </c>
      <c r="C29" s="6" t="s">
        <v>205</v>
      </c>
      <c r="D29" s="9">
        <v>2100000</v>
      </c>
      <c r="E29" s="6">
        <v>70</v>
      </c>
      <c r="F29" s="6">
        <v>20</v>
      </c>
      <c r="G29" s="6">
        <v>7</v>
      </c>
      <c r="H29" s="9"/>
    </row>
    <row r="30" spans="1:11">
      <c r="A30" s="6" t="s">
        <v>206</v>
      </c>
      <c r="B30" s="6" t="s">
        <v>207</v>
      </c>
      <c r="C30" s="6" t="s">
        <v>208</v>
      </c>
      <c r="D30" s="9">
        <v>1500000</v>
      </c>
      <c r="E30" s="6">
        <v>80</v>
      </c>
      <c r="F30" s="6">
        <v>4</v>
      </c>
      <c r="G30" s="6">
        <v>1</v>
      </c>
      <c r="H30" s="9"/>
    </row>
    <row r="31" spans="1:11">
      <c r="A31" s="6" t="s">
        <v>209</v>
      </c>
      <c r="B31" s="6" t="s">
        <v>210</v>
      </c>
      <c r="C31" s="6" t="s">
        <v>211</v>
      </c>
      <c r="D31" s="9">
        <v>1200000</v>
      </c>
      <c r="E31" s="6">
        <v>75</v>
      </c>
      <c r="F31" s="6">
        <v>2</v>
      </c>
      <c r="G31" s="6">
        <v>1</v>
      </c>
      <c r="H31" s="9"/>
      <c r="J31" t="s">
        <v>28</v>
      </c>
    </row>
    <row r="32" spans="1:11">
      <c r="A32" s="6" t="s">
        <v>203</v>
      </c>
      <c r="B32" s="6" t="s">
        <v>212</v>
      </c>
      <c r="C32" s="6" t="s">
        <v>213</v>
      </c>
      <c r="D32" s="9">
        <v>1800000</v>
      </c>
      <c r="E32" s="6">
        <v>74</v>
      </c>
      <c r="F32" s="6">
        <v>10</v>
      </c>
      <c r="G32" s="6">
        <v>5</v>
      </c>
      <c r="H32" s="9"/>
      <c r="J32" s="32" t="s">
        <v>214</v>
      </c>
      <c r="K32" s="6" t="s">
        <v>215</v>
      </c>
    </row>
    <row r="33" spans="1:11">
      <c r="A33" s="6" t="s">
        <v>206</v>
      </c>
      <c r="B33" s="6" t="s">
        <v>216</v>
      </c>
      <c r="C33" s="6" t="s">
        <v>217</v>
      </c>
      <c r="D33" s="9">
        <v>2400000</v>
      </c>
      <c r="E33" s="6">
        <v>60</v>
      </c>
      <c r="F33" s="6">
        <v>23</v>
      </c>
      <c r="G33" s="6">
        <v>7</v>
      </c>
      <c r="H33" s="9"/>
      <c r="J33" s="32">
        <v>70</v>
      </c>
      <c r="K33" s="21">
        <v>0</v>
      </c>
    </row>
    <row r="34" spans="1:11">
      <c r="A34" s="6" t="s">
        <v>209</v>
      </c>
      <c r="B34" s="6" t="s">
        <v>218</v>
      </c>
      <c r="C34" s="6" t="s">
        <v>219</v>
      </c>
      <c r="D34" s="9">
        <v>2600000</v>
      </c>
      <c r="E34" s="6">
        <v>59</v>
      </c>
      <c r="F34" s="6">
        <v>35</v>
      </c>
      <c r="G34" s="6">
        <v>7</v>
      </c>
      <c r="H34" s="9"/>
      <c r="J34" s="32">
        <v>80</v>
      </c>
      <c r="K34" s="21">
        <v>0.1</v>
      </c>
    </row>
    <row r="35" spans="1:11">
      <c r="A35" s="6" t="s">
        <v>203</v>
      </c>
      <c r="B35" s="6" t="s">
        <v>220</v>
      </c>
      <c r="C35" s="6" t="s">
        <v>221</v>
      </c>
      <c r="D35" s="9">
        <v>1700000</v>
      </c>
      <c r="E35" s="6">
        <v>64</v>
      </c>
      <c r="F35" s="6">
        <v>8</v>
      </c>
      <c r="G35" s="6">
        <v>3</v>
      </c>
      <c r="H35" s="9"/>
      <c r="J35" s="32">
        <v>90</v>
      </c>
      <c r="K35" s="21">
        <v>0.2</v>
      </c>
    </row>
    <row r="36" spans="1:11">
      <c r="A36" s="6" t="s">
        <v>206</v>
      </c>
      <c r="B36" s="6" t="s">
        <v>222</v>
      </c>
      <c r="C36" s="6" t="s">
        <v>223</v>
      </c>
      <c r="D36" s="9">
        <v>1750000</v>
      </c>
      <c r="E36" s="6">
        <v>78</v>
      </c>
      <c r="F36" s="6">
        <v>9</v>
      </c>
      <c r="G36" s="6">
        <v>3</v>
      </c>
      <c r="H36" s="9"/>
      <c r="J36" s="32">
        <v>100</v>
      </c>
      <c r="K36" s="21">
        <v>0.3</v>
      </c>
    </row>
    <row r="38" spans="1:11">
      <c r="A38" t="s">
        <v>522</v>
      </c>
    </row>
    <row r="39" spans="1:11">
      <c r="A39" s="111" t="s">
        <v>403</v>
      </c>
      <c r="B39" s="46">
        <v>0</v>
      </c>
      <c r="C39" s="46">
        <v>20</v>
      </c>
    </row>
    <row r="40" spans="1:11">
      <c r="A40" s="111"/>
      <c r="B40" s="47">
        <v>20</v>
      </c>
      <c r="C40" s="47">
        <v>40</v>
      </c>
    </row>
    <row r="41" spans="1:11">
      <c r="A41" s="32" t="s">
        <v>203</v>
      </c>
      <c r="B41" s="6"/>
      <c r="C41" s="6"/>
    </row>
    <row r="42" spans="1:11">
      <c r="A42" s="32" t="s">
        <v>206</v>
      </c>
      <c r="B42" s="6"/>
      <c r="C42" s="6"/>
    </row>
    <row r="43" spans="1:11">
      <c r="A43" s="32" t="s">
        <v>209</v>
      </c>
      <c r="B43" s="6"/>
      <c r="C43" s="6"/>
    </row>
  </sheetData>
  <mergeCells count="3">
    <mergeCell ref="A2:A3"/>
    <mergeCell ref="B2:C2"/>
    <mergeCell ref="A39:A4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workbookViewId="0"/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0</v>
      </c>
    </row>
    <row r="2" spans="1:6">
      <c r="A2" s="32" t="s">
        <v>7</v>
      </c>
      <c r="B2" s="32" t="s">
        <v>123</v>
      </c>
      <c r="C2" s="32" t="s">
        <v>9</v>
      </c>
      <c r="D2" s="32" t="s">
        <v>534</v>
      </c>
      <c r="E2" s="34" t="s">
        <v>124</v>
      </c>
      <c r="F2" s="34" t="s">
        <v>125</v>
      </c>
    </row>
    <row r="3" spans="1:6">
      <c r="A3" s="32" t="s">
        <v>126</v>
      </c>
      <c r="B3" s="32" t="s">
        <v>127</v>
      </c>
      <c r="C3" s="1">
        <v>29495</v>
      </c>
      <c r="D3" s="32" t="s">
        <v>128</v>
      </c>
      <c r="E3" s="16"/>
      <c r="F3" s="32"/>
    </row>
    <row r="4" spans="1:6">
      <c r="A4" s="32" t="s">
        <v>129</v>
      </c>
      <c r="B4" s="32" t="s">
        <v>130</v>
      </c>
      <c r="C4" s="1">
        <v>30458</v>
      </c>
      <c r="D4" s="32" t="s">
        <v>131</v>
      </c>
      <c r="E4" s="16"/>
      <c r="F4" s="32"/>
    </row>
    <row r="5" spans="1:6">
      <c r="A5" s="32" t="s">
        <v>132</v>
      </c>
      <c r="B5" s="32" t="s">
        <v>133</v>
      </c>
      <c r="C5" s="1">
        <v>29681</v>
      </c>
      <c r="D5" s="32" t="s">
        <v>134</v>
      </c>
      <c r="E5" s="16"/>
      <c r="F5" s="32"/>
    </row>
    <row r="6" spans="1:6">
      <c r="A6" s="32" t="s">
        <v>135</v>
      </c>
      <c r="B6" s="32" t="s">
        <v>136</v>
      </c>
      <c r="C6" s="1">
        <v>32182</v>
      </c>
      <c r="D6" s="32" t="s">
        <v>137</v>
      </c>
      <c r="E6" s="16"/>
      <c r="F6" s="32"/>
    </row>
    <row r="7" spans="1:6">
      <c r="A7" s="32" t="s">
        <v>138</v>
      </c>
      <c r="B7" s="32" t="s">
        <v>139</v>
      </c>
      <c r="C7" s="1">
        <v>28962</v>
      </c>
      <c r="D7" s="32" t="s">
        <v>535</v>
      </c>
      <c r="E7" s="16"/>
      <c r="F7" s="32"/>
    </row>
    <row r="8" spans="1:6">
      <c r="A8" s="32" t="s">
        <v>140</v>
      </c>
      <c r="B8" s="32" t="s">
        <v>141</v>
      </c>
      <c r="C8" s="1">
        <v>34171</v>
      </c>
      <c r="D8" s="32" t="s">
        <v>536</v>
      </c>
      <c r="E8" s="16"/>
      <c r="F8" s="32"/>
    </row>
    <row r="10" spans="1:6">
      <c r="A10" t="s">
        <v>396</v>
      </c>
    </row>
    <row r="11" spans="1:6">
      <c r="A11" s="32" t="s">
        <v>142</v>
      </c>
      <c r="B11" s="32" t="s">
        <v>143</v>
      </c>
      <c r="C11" s="32" t="s">
        <v>144</v>
      </c>
      <c r="D11" s="32" t="s">
        <v>145</v>
      </c>
      <c r="E11" s="34" t="s">
        <v>146</v>
      </c>
      <c r="F11" s="32" t="s">
        <v>147</v>
      </c>
    </row>
    <row r="12" spans="1:6">
      <c r="A12" s="6" t="s">
        <v>148</v>
      </c>
      <c r="B12" s="6" t="s">
        <v>149</v>
      </c>
      <c r="C12" s="6">
        <v>60</v>
      </c>
      <c r="D12" s="6">
        <v>9</v>
      </c>
      <c r="E12" s="17"/>
      <c r="F12" s="17">
        <v>35000</v>
      </c>
    </row>
    <row r="13" spans="1:6">
      <c r="A13" s="6" t="s">
        <v>150</v>
      </c>
      <c r="B13" s="6" t="s">
        <v>151</v>
      </c>
      <c r="C13" s="6">
        <v>30</v>
      </c>
      <c r="D13" s="6">
        <v>5</v>
      </c>
      <c r="E13" s="17"/>
      <c r="F13" s="17">
        <v>20000</v>
      </c>
    </row>
    <row r="14" spans="1:6">
      <c r="A14" s="6" t="s">
        <v>152</v>
      </c>
      <c r="B14" s="6" t="s">
        <v>153</v>
      </c>
      <c r="C14" s="6">
        <v>14</v>
      </c>
      <c r="D14" s="6">
        <v>3</v>
      </c>
      <c r="E14" s="17"/>
      <c r="F14" s="17">
        <v>50000</v>
      </c>
    </row>
    <row r="15" spans="1:6">
      <c r="A15" s="6" t="s">
        <v>154</v>
      </c>
      <c r="B15" s="6" t="s">
        <v>151</v>
      </c>
      <c r="C15" s="6">
        <v>30</v>
      </c>
      <c r="D15" s="6">
        <v>5</v>
      </c>
      <c r="E15" s="17"/>
      <c r="F15" s="17">
        <v>25000</v>
      </c>
    </row>
    <row r="16" spans="1:6">
      <c r="A16" s="6" t="s">
        <v>155</v>
      </c>
      <c r="B16" s="6" t="s">
        <v>149</v>
      </c>
      <c r="C16" s="6">
        <v>28</v>
      </c>
      <c r="D16" s="6">
        <v>5</v>
      </c>
      <c r="E16" s="17"/>
      <c r="F16" s="17">
        <v>50000</v>
      </c>
    </row>
    <row r="17" spans="1:6">
      <c r="A17" s="6" t="s">
        <v>156</v>
      </c>
      <c r="B17" s="6" t="s">
        <v>149</v>
      </c>
      <c r="C17" s="6">
        <v>25</v>
      </c>
      <c r="D17" s="6">
        <v>5</v>
      </c>
      <c r="E17" s="17"/>
      <c r="F17" s="17">
        <v>50000</v>
      </c>
    </row>
    <row r="18" spans="1:6">
      <c r="A18" s="6" t="s">
        <v>157</v>
      </c>
      <c r="B18" s="6" t="s">
        <v>153</v>
      </c>
      <c r="C18" s="6">
        <v>15</v>
      </c>
      <c r="D18" s="6">
        <v>3</v>
      </c>
      <c r="E18" s="17"/>
      <c r="F18" s="17">
        <v>35000</v>
      </c>
    </row>
    <row r="19" spans="1:6">
      <c r="A19" s="6" t="s">
        <v>158</v>
      </c>
      <c r="B19" s="6" t="s">
        <v>151</v>
      </c>
      <c r="C19" s="6">
        <v>23</v>
      </c>
      <c r="D19" s="6">
        <v>4</v>
      </c>
      <c r="E19" s="17"/>
      <c r="F19" s="17">
        <v>20000</v>
      </c>
    </row>
    <row r="20" spans="1:6">
      <c r="A20" s="6" t="s">
        <v>159</v>
      </c>
      <c r="B20" s="6" t="s">
        <v>153</v>
      </c>
      <c r="C20" s="6">
        <v>54</v>
      </c>
      <c r="D20" s="6">
        <v>8</v>
      </c>
      <c r="E20" s="17"/>
      <c r="F20" s="17">
        <v>50000</v>
      </c>
    </row>
    <row r="22" spans="1:6">
      <c r="A22" t="s">
        <v>398</v>
      </c>
    </row>
    <row r="23" spans="1:6">
      <c r="A23" s="6" t="s">
        <v>143</v>
      </c>
      <c r="B23" s="34" t="s">
        <v>160</v>
      </c>
      <c r="D23" s="34" t="s">
        <v>161</v>
      </c>
    </row>
    <row r="24" spans="1:6">
      <c r="A24" s="6" t="s">
        <v>149</v>
      </c>
      <c r="B24" s="33"/>
      <c r="D24" s="17"/>
    </row>
    <row r="25" spans="1:6">
      <c r="A25" s="6" t="s">
        <v>151</v>
      </c>
      <c r="B25" s="33"/>
    </row>
    <row r="26" spans="1:6">
      <c r="A26" s="6" t="s">
        <v>153</v>
      </c>
      <c r="B26" s="33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9"/>
  <sheetViews>
    <sheetView workbookViewId="0"/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0</v>
      </c>
      <c r="G1" t="s">
        <v>56</v>
      </c>
      <c r="H1" s="11" t="s">
        <v>60</v>
      </c>
      <c r="K1" t="s">
        <v>61</v>
      </c>
    </row>
    <row r="2" spans="1:11">
      <c r="A2" s="32" t="s">
        <v>62</v>
      </c>
      <c r="B2" s="34" t="s">
        <v>63</v>
      </c>
      <c r="C2" s="34" t="s">
        <v>64</v>
      </c>
      <c r="D2" s="34" t="s">
        <v>65</v>
      </c>
      <c r="E2" s="45"/>
      <c r="G2" s="32" t="s">
        <v>66</v>
      </c>
      <c r="H2" s="32" t="s">
        <v>67</v>
      </c>
      <c r="I2" s="32" t="s">
        <v>33</v>
      </c>
      <c r="J2" s="34" t="s">
        <v>68</v>
      </c>
      <c r="K2" s="34" t="s">
        <v>69</v>
      </c>
    </row>
    <row r="3" spans="1:11">
      <c r="A3" s="32" t="s">
        <v>70</v>
      </c>
      <c r="B3" s="32"/>
      <c r="C3" s="32"/>
      <c r="D3" s="6"/>
      <c r="E3" s="45"/>
      <c r="G3" s="32" t="s">
        <v>71</v>
      </c>
      <c r="H3" s="32" t="s">
        <v>72</v>
      </c>
      <c r="I3" s="33">
        <v>1000</v>
      </c>
      <c r="J3" s="12"/>
      <c r="K3" s="13"/>
    </row>
    <row r="4" spans="1:11">
      <c r="A4" s="32" t="s">
        <v>73</v>
      </c>
      <c r="B4" s="32"/>
      <c r="C4" s="32"/>
      <c r="D4" s="6"/>
      <c r="E4" s="45"/>
      <c r="G4" s="32" t="s">
        <v>74</v>
      </c>
      <c r="H4" s="32" t="s">
        <v>75</v>
      </c>
      <c r="I4" s="33">
        <v>1500</v>
      </c>
      <c r="J4" s="12"/>
      <c r="K4" s="13"/>
    </row>
    <row r="5" spans="1:11">
      <c r="A5" s="32" t="s">
        <v>76</v>
      </c>
      <c r="B5" s="32"/>
      <c r="C5" s="32"/>
      <c r="D5" s="6"/>
      <c r="E5" s="45"/>
      <c r="G5" s="32" t="s">
        <v>77</v>
      </c>
      <c r="H5" s="32" t="s">
        <v>78</v>
      </c>
      <c r="I5" s="33">
        <v>1800</v>
      </c>
      <c r="J5" s="12"/>
      <c r="K5" s="13"/>
    </row>
    <row r="6" spans="1:11">
      <c r="A6" s="32" t="s">
        <v>79</v>
      </c>
      <c r="B6" s="32"/>
      <c r="C6" s="32"/>
      <c r="D6" s="6"/>
      <c r="E6" s="45"/>
      <c r="G6" s="32" t="s">
        <v>80</v>
      </c>
      <c r="H6" s="32" t="s">
        <v>75</v>
      </c>
      <c r="I6" s="33">
        <v>1500</v>
      </c>
      <c r="J6" s="12"/>
      <c r="K6" s="13"/>
    </row>
    <row r="7" spans="1:11">
      <c r="G7" s="32" t="s">
        <v>81</v>
      </c>
      <c r="H7" s="32" t="s">
        <v>82</v>
      </c>
      <c r="I7" s="33">
        <v>1200</v>
      </c>
      <c r="J7" s="12"/>
      <c r="K7" s="13"/>
    </row>
    <row r="8" spans="1:11">
      <c r="A8" t="s">
        <v>6</v>
      </c>
      <c r="C8" t="s">
        <v>83</v>
      </c>
      <c r="G8" s="32" t="s">
        <v>84</v>
      </c>
      <c r="H8" s="32" t="s">
        <v>85</v>
      </c>
      <c r="I8" s="33">
        <v>2100</v>
      </c>
      <c r="J8" s="12"/>
      <c r="K8" s="13"/>
    </row>
    <row r="9" spans="1:11">
      <c r="A9" s="32" t="s">
        <v>62</v>
      </c>
      <c r="B9" s="32" t="s">
        <v>32</v>
      </c>
      <c r="C9" s="14" t="s">
        <v>86</v>
      </c>
      <c r="D9" s="32" t="s">
        <v>87</v>
      </c>
      <c r="E9" s="32" t="s">
        <v>88</v>
      </c>
      <c r="G9" s="32" t="s">
        <v>89</v>
      </c>
      <c r="H9" s="32" t="s">
        <v>82</v>
      </c>
      <c r="I9" s="33">
        <v>1200</v>
      </c>
      <c r="J9" s="12"/>
      <c r="K9" s="13"/>
    </row>
    <row r="10" spans="1:11">
      <c r="A10" s="32" t="s">
        <v>79</v>
      </c>
      <c r="B10" s="32" t="s">
        <v>63</v>
      </c>
      <c r="C10" s="14" t="s">
        <v>90</v>
      </c>
      <c r="D10" s="15" t="s">
        <v>91</v>
      </c>
      <c r="E10" s="32">
        <v>77</v>
      </c>
      <c r="G10" s="32" t="s">
        <v>92</v>
      </c>
      <c r="H10" s="32" t="s">
        <v>85</v>
      </c>
      <c r="I10" s="33">
        <v>2100</v>
      </c>
      <c r="J10" s="12"/>
      <c r="K10" s="13"/>
    </row>
    <row r="11" spans="1:11">
      <c r="A11" s="32" t="s">
        <v>76</v>
      </c>
      <c r="B11" s="32" t="s">
        <v>63</v>
      </c>
      <c r="C11" s="14" t="s">
        <v>93</v>
      </c>
      <c r="D11" s="15" t="s">
        <v>94</v>
      </c>
      <c r="E11" s="32">
        <v>86</v>
      </c>
      <c r="G11" s="32" t="s">
        <v>95</v>
      </c>
      <c r="H11" s="32" t="s">
        <v>72</v>
      </c>
      <c r="I11" s="33">
        <v>1000</v>
      </c>
      <c r="J11" s="12"/>
      <c r="K11" s="13"/>
    </row>
    <row r="12" spans="1:11">
      <c r="A12" s="32" t="s">
        <v>73</v>
      </c>
      <c r="B12" s="32" t="s">
        <v>63</v>
      </c>
      <c r="C12" s="14" t="s">
        <v>96</v>
      </c>
      <c r="D12" s="15" t="s">
        <v>97</v>
      </c>
      <c r="E12" s="32">
        <v>85</v>
      </c>
      <c r="G12" s="112" t="s">
        <v>98</v>
      </c>
      <c r="H12" s="113"/>
      <c r="I12" s="114"/>
      <c r="J12" s="32">
        <v>924</v>
      </c>
    </row>
    <row r="13" spans="1:11">
      <c r="A13" s="32" t="s">
        <v>70</v>
      </c>
      <c r="B13" s="32" t="s">
        <v>63</v>
      </c>
      <c r="C13" s="14" t="s">
        <v>99</v>
      </c>
      <c r="D13" s="15" t="s">
        <v>97</v>
      </c>
      <c r="E13" s="32">
        <v>92</v>
      </c>
    </row>
    <row r="14" spans="1:11">
      <c r="A14" s="32" t="s">
        <v>70</v>
      </c>
      <c r="B14" s="32" t="s">
        <v>64</v>
      </c>
      <c r="C14" s="14" t="s">
        <v>100</v>
      </c>
      <c r="D14" s="15" t="s">
        <v>97</v>
      </c>
      <c r="E14" s="32">
        <v>95</v>
      </c>
      <c r="G14" t="s">
        <v>537</v>
      </c>
    </row>
    <row r="15" spans="1:11">
      <c r="A15" s="32" t="s">
        <v>79</v>
      </c>
      <c r="B15" s="32" t="s">
        <v>64</v>
      </c>
      <c r="C15" s="14" t="s">
        <v>101</v>
      </c>
      <c r="D15" s="15" t="s">
        <v>97</v>
      </c>
      <c r="E15" s="32">
        <v>89</v>
      </c>
      <c r="G15" s="32" t="s">
        <v>67</v>
      </c>
      <c r="H15" s="34" t="s">
        <v>115</v>
      </c>
    </row>
    <row r="16" spans="1:11">
      <c r="A16" s="32" t="s">
        <v>76</v>
      </c>
      <c r="B16" s="32" t="s">
        <v>64</v>
      </c>
      <c r="C16" s="14" t="s">
        <v>102</v>
      </c>
      <c r="D16" s="15" t="s">
        <v>103</v>
      </c>
      <c r="E16" s="32">
        <v>95</v>
      </c>
      <c r="G16" s="32" t="s">
        <v>85</v>
      </c>
      <c r="H16" s="6"/>
    </row>
    <row r="17" spans="1:8">
      <c r="A17" s="32" t="s">
        <v>73</v>
      </c>
      <c r="B17" s="32" t="s">
        <v>63</v>
      </c>
      <c r="C17" s="14" t="s">
        <v>104</v>
      </c>
      <c r="D17" s="15" t="s">
        <v>105</v>
      </c>
      <c r="E17" s="32">
        <v>98</v>
      </c>
      <c r="G17" s="32" t="s">
        <v>78</v>
      </c>
      <c r="H17" s="6"/>
    </row>
    <row r="18" spans="1:8">
      <c r="A18" s="32" t="s">
        <v>79</v>
      </c>
      <c r="B18" s="32" t="s">
        <v>64</v>
      </c>
      <c r="C18" s="14" t="s">
        <v>106</v>
      </c>
      <c r="D18" s="15" t="s">
        <v>103</v>
      </c>
      <c r="E18" s="32">
        <v>87</v>
      </c>
      <c r="G18" s="32" t="s">
        <v>75</v>
      </c>
      <c r="H18" s="6"/>
    </row>
    <row r="19" spans="1:8">
      <c r="A19" s="32" t="s">
        <v>73</v>
      </c>
      <c r="B19" s="32" t="s">
        <v>64</v>
      </c>
      <c r="C19" s="14" t="s">
        <v>107</v>
      </c>
      <c r="D19" s="15" t="s">
        <v>108</v>
      </c>
      <c r="E19" s="32">
        <v>93</v>
      </c>
      <c r="G19" s="32" t="s">
        <v>82</v>
      </c>
      <c r="H19" s="6"/>
    </row>
    <row r="20" spans="1:8">
      <c r="A20" s="32" t="s">
        <v>73</v>
      </c>
      <c r="B20" s="32" t="s">
        <v>64</v>
      </c>
      <c r="C20" s="14" t="s">
        <v>109</v>
      </c>
      <c r="D20" s="15" t="s">
        <v>97</v>
      </c>
      <c r="E20" s="32">
        <v>88</v>
      </c>
      <c r="G20" s="32" t="s">
        <v>72</v>
      </c>
      <c r="H20" s="6"/>
    </row>
    <row r="21" spans="1:8">
      <c r="A21" s="32" t="s">
        <v>73</v>
      </c>
      <c r="B21" s="32" t="s">
        <v>64</v>
      </c>
      <c r="C21" s="14" t="s">
        <v>110</v>
      </c>
      <c r="D21" s="15" t="s">
        <v>111</v>
      </c>
      <c r="E21" s="32">
        <v>69</v>
      </c>
    </row>
    <row r="22" spans="1:8">
      <c r="A22" s="32" t="s">
        <v>73</v>
      </c>
      <c r="B22" s="32" t="s">
        <v>64</v>
      </c>
      <c r="C22" s="14" t="s">
        <v>112</v>
      </c>
      <c r="D22" s="15" t="s">
        <v>113</v>
      </c>
      <c r="E22" s="32">
        <v>78</v>
      </c>
    </row>
    <row r="23" spans="1:8">
      <c r="A23" s="32" t="s">
        <v>76</v>
      </c>
      <c r="B23" s="32" t="s">
        <v>63</v>
      </c>
      <c r="C23" s="14" t="s">
        <v>114</v>
      </c>
      <c r="D23" s="15" t="s">
        <v>103</v>
      </c>
      <c r="E23" s="32">
        <v>83</v>
      </c>
    </row>
    <row r="24" spans="1:8">
      <c r="A24" s="32" t="s">
        <v>76</v>
      </c>
      <c r="B24" s="32" t="s">
        <v>64</v>
      </c>
      <c r="C24" s="14" t="s">
        <v>116</v>
      </c>
      <c r="D24" s="15" t="s">
        <v>117</v>
      </c>
      <c r="E24" s="32">
        <v>85</v>
      </c>
    </row>
    <row r="25" spans="1:8">
      <c r="A25" s="32" t="s">
        <v>76</v>
      </c>
      <c r="B25" s="32" t="s">
        <v>63</v>
      </c>
      <c r="C25" s="14" t="s">
        <v>118</v>
      </c>
      <c r="D25" s="15" t="s">
        <v>105</v>
      </c>
      <c r="E25" s="32">
        <v>78</v>
      </c>
    </row>
    <row r="26" spans="1:8">
      <c r="A26" s="32" t="s">
        <v>76</v>
      </c>
      <c r="B26" s="32" t="s">
        <v>63</v>
      </c>
      <c r="C26" s="14" t="s">
        <v>119</v>
      </c>
      <c r="D26" s="15" t="s">
        <v>105</v>
      </c>
      <c r="E26" s="32">
        <v>100</v>
      </c>
    </row>
    <row r="27" spans="1:8">
      <c r="A27" s="32" t="s">
        <v>79</v>
      </c>
      <c r="B27" s="32" t="s">
        <v>64</v>
      </c>
      <c r="C27" s="14" t="s">
        <v>120</v>
      </c>
      <c r="D27" s="15" t="s">
        <v>103</v>
      </c>
      <c r="E27" s="32">
        <v>90</v>
      </c>
    </row>
    <row r="28" spans="1:8">
      <c r="A28" s="32" t="s">
        <v>70</v>
      </c>
      <c r="B28" s="32" t="s">
        <v>64</v>
      </c>
      <c r="C28" s="14" t="s">
        <v>121</v>
      </c>
      <c r="D28" s="15" t="s">
        <v>97</v>
      </c>
      <c r="E28" s="32">
        <v>83</v>
      </c>
    </row>
    <row r="29" spans="1:8">
      <c r="A29" s="32" t="s">
        <v>70</v>
      </c>
      <c r="B29" s="32" t="s">
        <v>64</v>
      </c>
      <c r="C29" s="14" t="s">
        <v>122</v>
      </c>
      <c r="D29" s="15" t="s">
        <v>97</v>
      </c>
      <c r="E29" s="32">
        <v>79</v>
      </c>
    </row>
  </sheetData>
  <mergeCells count="1">
    <mergeCell ref="G12:I1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"/>
  <sheetViews>
    <sheetView workbookViewId="0"/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0</v>
      </c>
    </row>
    <row r="2" spans="1:7">
      <c r="A2" s="32" t="s">
        <v>30</v>
      </c>
      <c r="B2" s="32" t="s">
        <v>31</v>
      </c>
      <c r="C2" s="32" t="s">
        <v>32</v>
      </c>
      <c r="D2" s="32" t="s">
        <v>33</v>
      </c>
      <c r="E2" s="32" t="s">
        <v>34</v>
      </c>
      <c r="F2" s="34" t="s">
        <v>35</v>
      </c>
      <c r="G2" s="34" t="s">
        <v>36</v>
      </c>
    </row>
    <row r="3" spans="1:7">
      <c r="A3" s="32" t="s">
        <v>37</v>
      </c>
      <c r="B3" s="32" t="s">
        <v>38</v>
      </c>
      <c r="C3" s="32" t="s">
        <v>39</v>
      </c>
      <c r="D3" s="2">
        <v>5000</v>
      </c>
      <c r="E3" s="2">
        <v>28000</v>
      </c>
      <c r="F3" s="3"/>
      <c r="G3" s="4"/>
    </row>
    <row r="4" spans="1:7">
      <c r="A4" s="32" t="s">
        <v>40</v>
      </c>
      <c r="B4" s="32" t="s">
        <v>38</v>
      </c>
      <c r="C4" s="32" t="s">
        <v>41</v>
      </c>
      <c r="D4" s="2">
        <v>4000</v>
      </c>
      <c r="E4" s="2">
        <v>16000</v>
      </c>
      <c r="F4" s="3"/>
      <c r="G4" s="4"/>
    </row>
    <row r="5" spans="1:7">
      <c r="A5" s="32" t="s">
        <v>42</v>
      </c>
      <c r="B5" s="32" t="s">
        <v>43</v>
      </c>
      <c r="C5" s="32" t="s">
        <v>41</v>
      </c>
      <c r="D5" s="2">
        <v>1000</v>
      </c>
      <c r="E5" s="2">
        <v>22000</v>
      </c>
      <c r="F5" s="3"/>
      <c r="G5" s="4"/>
    </row>
    <row r="6" spans="1:7">
      <c r="A6" s="32" t="s">
        <v>44</v>
      </c>
      <c r="B6" s="32" t="s">
        <v>38</v>
      </c>
      <c r="C6" s="32" t="s">
        <v>41</v>
      </c>
      <c r="D6" s="2">
        <v>4000</v>
      </c>
      <c r="E6" s="2">
        <v>5000</v>
      </c>
      <c r="F6" s="3"/>
      <c r="G6" s="4"/>
    </row>
    <row r="7" spans="1:7">
      <c r="A7" s="32" t="s">
        <v>45</v>
      </c>
      <c r="B7" s="32" t="s">
        <v>46</v>
      </c>
      <c r="C7" s="32" t="s">
        <v>41</v>
      </c>
      <c r="D7" s="2">
        <v>4000</v>
      </c>
      <c r="E7" s="2">
        <v>3000</v>
      </c>
      <c r="F7" s="3"/>
      <c r="G7" s="4"/>
    </row>
    <row r="8" spans="1:7">
      <c r="A8" s="32" t="s">
        <v>47</v>
      </c>
      <c r="B8" s="32" t="s">
        <v>46</v>
      </c>
      <c r="C8" s="32" t="s">
        <v>48</v>
      </c>
      <c r="D8" s="2">
        <v>3000</v>
      </c>
      <c r="E8" s="2">
        <v>7000</v>
      </c>
      <c r="F8" s="3"/>
      <c r="G8" s="4"/>
    </row>
    <row r="9" spans="1:7">
      <c r="A9" s="32" t="s">
        <v>49</v>
      </c>
      <c r="B9" s="32" t="s">
        <v>46</v>
      </c>
      <c r="C9" s="32" t="s">
        <v>48</v>
      </c>
      <c r="D9" s="2">
        <v>3000</v>
      </c>
      <c r="E9" s="2">
        <v>32000</v>
      </c>
      <c r="F9" s="3"/>
      <c r="G9" s="4"/>
    </row>
    <row r="10" spans="1:7">
      <c r="A10" s="32" t="s">
        <v>50</v>
      </c>
      <c r="B10" s="32" t="s">
        <v>43</v>
      </c>
      <c r="C10" s="32" t="s">
        <v>51</v>
      </c>
      <c r="D10" s="2">
        <v>1000</v>
      </c>
      <c r="E10" s="2">
        <v>6000</v>
      </c>
      <c r="F10" s="3"/>
      <c r="G10" s="4"/>
    </row>
    <row r="11" spans="1:7">
      <c r="A11" s="32" t="s">
        <v>52</v>
      </c>
      <c r="B11" s="32" t="s">
        <v>38</v>
      </c>
      <c r="C11" s="32" t="s">
        <v>51</v>
      </c>
      <c r="D11" s="2">
        <v>1000</v>
      </c>
      <c r="E11" s="2">
        <v>15000</v>
      </c>
      <c r="F11" s="3"/>
      <c r="G11" s="4"/>
    </row>
    <row r="13" spans="1:7">
      <c r="A13" t="s">
        <v>6</v>
      </c>
      <c r="B13" t="s">
        <v>53</v>
      </c>
    </row>
    <row r="14" spans="1:7">
      <c r="A14" s="5" t="s">
        <v>54</v>
      </c>
      <c r="B14" s="6">
        <v>1</v>
      </c>
      <c r="C14" s="2">
        <v>3000</v>
      </c>
      <c r="D14" s="2">
        <v>6000</v>
      </c>
      <c r="E14" s="2">
        <v>9000</v>
      </c>
    </row>
    <row r="15" spans="1:7">
      <c r="A15" s="5" t="s">
        <v>55</v>
      </c>
      <c r="B15" s="7">
        <v>0</v>
      </c>
      <c r="C15" s="7">
        <v>0.05</v>
      </c>
      <c r="D15" s="7">
        <v>0.1</v>
      </c>
      <c r="E15" s="7">
        <v>0.15</v>
      </c>
    </row>
    <row r="17" spans="1:6">
      <c r="A17" t="s">
        <v>56</v>
      </c>
    </row>
    <row r="18" spans="1:6">
      <c r="A18" s="32" t="s">
        <v>32</v>
      </c>
      <c r="B18" s="34" t="s">
        <v>57</v>
      </c>
      <c r="C18" s="34" t="s">
        <v>58</v>
      </c>
      <c r="E18" s="8" t="s">
        <v>59</v>
      </c>
    </row>
    <row r="19" spans="1:6">
      <c r="A19" s="32">
        <v>2</v>
      </c>
      <c r="B19" s="9"/>
      <c r="C19" s="9"/>
      <c r="E19" s="6"/>
    </row>
    <row r="20" spans="1:6">
      <c r="A20" s="32">
        <v>3</v>
      </c>
      <c r="B20" s="9"/>
      <c r="C20" s="9"/>
    </row>
    <row r="21" spans="1:6">
      <c r="A21" s="32">
        <v>4</v>
      </c>
      <c r="B21" s="9"/>
      <c r="C21" s="9"/>
      <c r="E21" s="10"/>
      <c r="F21" s="10"/>
    </row>
    <row r="22" spans="1:6">
      <c r="A22" s="32">
        <v>5</v>
      </c>
      <c r="B22" s="9"/>
      <c r="C22" s="9"/>
      <c r="E22" s="10"/>
      <c r="F22" s="10"/>
    </row>
    <row r="23" spans="1:6">
      <c r="E23" s="8"/>
      <c r="F23" s="8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workbookViewId="0"/>
  </sheetViews>
  <sheetFormatPr defaultRowHeight="16.5"/>
  <cols>
    <col min="1" max="1" width="7.125" bestFit="1" customWidth="1"/>
    <col min="2" max="2" width="7.375" bestFit="1" customWidth="1"/>
    <col min="3" max="3" width="15.875" bestFit="1" customWidth="1"/>
    <col min="4" max="4" width="11.125" bestFit="1" customWidth="1"/>
    <col min="5" max="5" width="7.375" bestFit="1" customWidth="1"/>
    <col min="7" max="7" width="11" bestFit="1" customWidth="1"/>
    <col min="8" max="8" width="7.375" bestFit="1" customWidth="1"/>
    <col min="9" max="9" width="11.125" bestFit="1" customWidth="1"/>
  </cols>
  <sheetData>
    <row r="1" spans="1:9">
      <c r="A1" t="s">
        <v>0</v>
      </c>
    </row>
    <row r="2" spans="1:9">
      <c r="A2" s="32" t="s">
        <v>1</v>
      </c>
      <c r="B2" s="34" t="s">
        <v>523</v>
      </c>
      <c r="C2" s="34" t="s">
        <v>2</v>
      </c>
      <c r="D2" s="34" t="s">
        <v>524</v>
      </c>
      <c r="E2" s="34" t="s">
        <v>525</v>
      </c>
    </row>
    <row r="3" spans="1:9">
      <c r="A3" s="32" t="s">
        <v>3</v>
      </c>
      <c r="B3" s="33"/>
      <c r="C3" s="33"/>
      <c r="D3" s="33"/>
      <c r="E3" s="33"/>
    </row>
    <row r="4" spans="1:9">
      <c r="A4" s="32" t="s">
        <v>4</v>
      </c>
      <c r="B4" s="33"/>
      <c r="C4" s="33"/>
      <c r="D4" s="33"/>
      <c r="E4" s="33"/>
      <c r="I4" s="23"/>
    </row>
    <row r="5" spans="1:9">
      <c r="A5" s="32" t="s">
        <v>5</v>
      </c>
      <c r="B5" s="33"/>
      <c r="C5" s="33"/>
      <c r="D5" s="33"/>
      <c r="E5" s="33"/>
    </row>
    <row r="7" spans="1:9">
      <c r="A7" t="s">
        <v>6</v>
      </c>
    </row>
    <row r="8" spans="1:9">
      <c r="A8" s="32" t="s">
        <v>1</v>
      </c>
      <c r="B8" s="32" t="s">
        <v>7</v>
      </c>
      <c r="C8" s="32" t="s">
        <v>8</v>
      </c>
      <c r="D8" s="34" t="s">
        <v>9</v>
      </c>
      <c r="E8" s="32" t="s">
        <v>10</v>
      </c>
      <c r="F8" s="32" t="s">
        <v>11</v>
      </c>
      <c r="G8" s="34" t="s">
        <v>12</v>
      </c>
      <c r="H8" s="32" t="s">
        <v>13</v>
      </c>
      <c r="I8" s="34" t="s">
        <v>14</v>
      </c>
    </row>
    <row r="9" spans="1:9">
      <c r="A9" s="32" t="s">
        <v>5</v>
      </c>
      <c r="B9" s="32" t="s">
        <v>15</v>
      </c>
      <c r="C9" s="32" t="s">
        <v>526</v>
      </c>
      <c r="D9" s="1"/>
      <c r="E9" s="33">
        <v>1500</v>
      </c>
      <c r="F9" s="32" t="s">
        <v>16</v>
      </c>
      <c r="G9" s="33"/>
      <c r="H9" s="33">
        <v>1500</v>
      </c>
      <c r="I9" s="33"/>
    </row>
    <row r="10" spans="1:9">
      <c r="A10" s="32" t="s">
        <v>4</v>
      </c>
      <c r="B10" s="32" t="s">
        <v>17</v>
      </c>
      <c r="C10" s="32" t="s">
        <v>527</v>
      </c>
      <c r="D10" s="1"/>
      <c r="E10" s="33">
        <v>8500</v>
      </c>
      <c r="F10" s="32" t="s">
        <v>18</v>
      </c>
      <c r="G10" s="33"/>
      <c r="H10" s="33">
        <v>1500</v>
      </c>
      <c r="I10" s="33"/>
    </row>
    <row r="11" spans="1:9">
      <c r="A11" s="32" t="s">
        <v>3</v>
      </c>
      <c r="B11" s="32" t="s">
        <v>19</v>
      </c>
      <c r="C11" s="32" t="s">
        <v>528</v>
      </c>
      <c r="D11" s="1"/>
      <c r="E11" s="33">
        <v>6000</v>
      </c>
      <c r="F11" s="32" t="s">
        <v>18</v>
      </c>
      <c r="G11" s="33"/>
      <c r="H11" s="33">
        <v>2500</v>
      </c>
      <c r="I11" s="33"/>
    </row>
    <row r="12" spans="1:9">
      <c r="A12" s="32" t="s">
        <v>5</v>
      </c>
      <c r="B12" s="32" t="s">
        <v>20</v>
      </c>
      <c r="C12" s="32" t="s">
        <v>529</v>
      </c>
      <c r="D12" s="1"/>
      <c r="E12" s="33">
        <v>4500</v>
      </c>
      <c r="F12" s="32" t="s">
        <v>16</v>
      </c>
      <c r="G12" s="33"/>
      <c r="H12" s="33">
        <v>1000</v>
      </c>
      <c r="I12" s="33"/>
    </row>
    <row r="13" spans="1:9">
      <c r="A13" s="32" t="s">
        <v>3</v>
      </c>
      <c r="B13" s="32" t="s">
        <v>21</v>
      </c>
      <c r="C13" s="32" t="s">
        <v>530</v>
      </c>
      <c r="D13" s="1"/>
      <c r="E13" s="33">
        <v>5500</v>
      </c>
      <c r="F13" s="32" t="s">
        <v>18</v>
      </c>
      <c r="G13" s="33"/>
      <c r="H13" s="33">
        <v>2000</v>
      </c>
      <c r="I13" s="33"/>
    </row>
    <row r="14" spans="1:9">
      <c r="A14" s="32" t="s">
        <v>3</v>
      </c>
      <c r="B14" s="32" t="s">
        <v>22</v>
      </c>
      <c r="C14" s="32" t="s">
        <v>400</v>
      </c>
      <c r="D14" s="1"/>
      <c r="E14" s="33">
        <v>3000</v>
      </c>
      <c r="F14" s="32" t="s">
        <v>16</v>
      </c>
      <c r="G14" s="33"/>
      <c r="H14" s="33">
        <v>2500</v>
      </c>
      <c r="I14" s="33"/>
    </row>
    <row r="15" spans="1:9">
      <c r="A15" s="32" t="s">
        <v>4</v>
      </c>
      <c r="B15" s="32" t="s">
        <v>23</v>
      </c>
      <c r="C15" s="32" t="s">
        <v>531</v>
      </c>
      <c r="D15" s="1"/>
      <c r="E15" s="33">
        <v>7500</v>
      </c>
      <c r="F15" s="32" t="s">
        <v>16</v>
      </c>
      <c r="G15" s="33"/>
      <c r="H15" s="33">
        <v>1500</v>
      </c>
      <c r="I15" s="33"/>
    </row>
    <row r="16" spans="1:9">
      <c r="A16" s="32" t="s">
        <v>4</v>
      </c>
      <c r="B16" s="32" t="s">
        <v>24</v>
      </c>
      <c r="C16" s="32" t="s">
        <v>532</v>
      </c>
      <c r="D16" s="1"/>
      <c r="E16" s="33">
        <v>2000</v>
      </c>
      <c r="F16" s="32" t="s">
        <v>18</v>
      </c>
      <c r="G16" s="33"/>
      <c r="H16" s="33">
        <v>1500</v>
      </c>
      <c r="I16" s="33"/>
    </row>
    <row r="17" spans="1:9">
      <c r="A17" s="32" t="s">
        <v>5</v>
      </c>
      <c r="B17" s="32" t="s">
        <v>25</v>
      </c>
      <c r="C17" s="32" t="s">
        <v>26</v>
      </c>
      <c r="D17" s="1"/>
      <c r="E17" s="33">
        <v>8000</v>
      </c>
      <c r="F17" s="32" t="s">
        <v>16</v>
      </c>
      <c r="G17" s="33"/>
      <c r="H17" s="33">
        <v>1000</v>
      </c>
      <c r="I17" s="33"/>
    </row>
    <row r="18" spans="1:9">
      <c r="A18" s="32" t="s">
        <v>3</v>
      </c>
      <c r="B18" s="32" t="s">
        <v>27</v>
      </c>
      <c r="C18" s="32" t="s">
        <v>533</v>
      </c>
      <c r="D18" s="1"/>
      <c r="E18" s="33">
        <v>5000</v>
      </c>
      <c r="F18" s="32" t="s">
        <v>18</v>
      </c>
      <c r="G18" s="33"/>
      <c r="H18" s="33">
        <v>2500</v>
      </c>
      <c r="I18" s="33"/>
    </row>
    <row r="20" spans="1:9">
      <c r="A20" t="s">
        <v>398</v>
      </c>
    </row>
    <row r="21" spans="1:9">
      <c r="A21" s="110" t="s">
        <v>29</v>
      </c>
      <c r="B21" s="110"/>
    </row>
    <row r="22" spans="1:9">
      <c r="A22" s="34" t="s">
        <v>16</v>
      </c>
      <c r="B22" s="32"/>
    </row>
    <row r="23" spans="1:9">
      <c r="A23" s="34" t="s">
        <v>18</v>
      </c>
      <c r="B23" s="32"/>
    </row>
  </sheetData>
  <mergeCells count="1">
    <mergeCell ref="A21:B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실전A형</vt:lpstr>
      <vt:lpstr>실전B형</vt:lpstr>
      <vt:lpstr>실전C형</vt:lpstr>
      <vt:lpstr>실전D형</vt:lpstr>
      <vt:lpstr>실전E형</vt:lpstr>
      <vt:lpstr>실전F형</vt:lpstr>
      <vt:lpstr>실전G형</vt:lpstr>
      <vt:lpstr>실전H형</vt:lpstr>
      <vt:lpstr>실전I형</vt:lpstr>
      <vt:lpstr>실전J형</vt:lpstr>
      <vt:lpstr>24년상시01</vt:lpstr>
      <vt:lpstr>24년상시02</vt:lpstr>
      <vt:lpstr>24년상시03</vt:lpstr>
      <vt:lpstr>24년상시04</vt:lpstr>
      <vt:lpstr>23년상시01</vt:lpstr>
      <vt:lpstr>23년상시02</vt:lpstr>
      <vt:lpstr>23년상시03</vt:lpstr>
      <vt:lpstr>23년상시04</vt:lpstr>
      <vt:lpstr>22년상시01</vt:lpstr>
      <vt:lpstr>22년상시02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김우경</dc:creator>
  <cp:lastModifiedBy>가경 이</cp:lastModifiedBy>
  <dcterms:created xsi:type="dcterms:W3CDTF">2020-10-05T12:55:10Z</dcterms:created>
  <dcterms:modified xsi:type="dcterms:W3CDTF">2025-12-08T08:51:16Z</dcterms:modified>
</cp:coreProperties>
</file>